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 activeTab="1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44525"/>
</workbook>
</file>

<file path=xl/sharedStrings.xml><?xml version="1.0" encoding="utf-8"?>
<sst xmlns="http://schemas.openxmlformats.org/spreadsheetml/2006/main" count="4731" uniqueCount="458">
  <si>
    <t>学号</t>
  </si>
  <si>
    <t>姓名</t>
  </si>
  <si>
    <t>A</t>
  </si>
  <si>
    <t>科目</t>
  </si>
  <si>
    <r>
      <rPr>
        <b/>
        <sz val="11"/>
        <color rgb="FF000000"/>
        <rFont val="宋体"/>
        <charset val="134"/>
      </rPr>
      <t>作业治疗学</t>
    </r>
  </si>
  <si>
    <r>
      <rPr>
        <b/>
        <sz val="11"/>
        <color rgb="FF000000"/>
        <rFont val="宋体"/>
        <charset val="134"/>
      </rPr>
      <t>运动治疗学</t>
    </r>
  </si>
  <si>
    <r>
      <rPr>
        <b/>
        <sz val="11"/>
        <color rgb="FF000000"/>
        <rFont val="宋体"/>
        <charset val="134"/>
      </rPr>
      <t>物理因子治疗学</t>
    </r>
  </si>
  <si>
    <r>
      <rPr>
        <b/>
        <sz val="11"/>
        <color rgb="FF000000"/>
        <rFont val="宋体"/>
        <charset val="134"/>
      </rPr>
      <t>临床康复学</t>
    </r>
  </si>
  <si>
    <t>学分</t>
  </si>
  <si>
    <t>本sheet使用方法：</t>
  </si>
  <si>
    <t>刘平</t>
  </si>
  <si>
    <t>得分</t>
  </si>
  <si>
    <t>1.将学号、姓名复制到对应的列。不限顺序。</t>
  </si>
  <si>
    <t>吴旋</t>
  </si>
  <si>
    <t>2.将赋分与得分填到对应的绿色位置。</t>
  </si>
  <si>
    <t>张郡格</t>
  </si>
  <si>
    <t>3.密码123</t>
  </si>
  <si>
    <t>张佳琦</t>
  </si>
  <si>
    <t>4.1000条以内</t>
  </si>
  <si>
    <t>黄凤茹</t>
  </si>
  <si>
    <t>胡昊阳</t>
  </si>
  <si>
    <t>崔天淇</t>
  </si>
  <si>
    <t>韦权轩</t>
  </si>
  <si>
    <t>郑冰倩</t>
  </si>
  <si>
    <t>李菡</t>
  </si>
  <si>
    <t>张媛</t>
  </si>
  <si>
    <t>袁烨</t>
  </si>
  <si>
    <t>段欣宇</t>
  </si>
  <si>
    <t>郝肖鹏</t>
  </si>
  <si>
    <t>耿佳鑫</t>
  </si>
  <si>
    <t>轩相菲</t>
  </si>
  <si>
    <t>孙丹阳</t>
  </si>
  <si>
    <t>冯雯博</t>
  </si>
  <si>
    <t>张晨阳</t>
  </si>
  <si>
    <t>何思艺</t>
  </si>
  <si>
    <t>许婷婷</t>
  </si>
  <si>
    <t>张盼盼</t>
  </si>
  <si>
    <t>王纪权</t>
  </si>
  <si>
    <t>闫圆月</t>
  </si>
  <si>
    <t>王学佳</t>
  </si>
  <si>
    <t>杨吉祥</t>
  </si>
  <si>
    <t>李涛</t>
  </si>
  <si>
    <t>郭亚洁</t>
  </si>
  <si>
    <t>刘聪</t>
  </si>
  <si>
    <t>张嘉欣</t>
  </si>
  <si>
    <t>李佳蔚</t>
  </si>
  <si>
    <r>
      <rPr>
        <sz val="11"/>
        <color rgb="FF000000"/>
        <rFont val="宋体"/>
        <charset val="134"/>
      </rPr>
      <t>黄婉灵</t>
    </r>
  </si>
  <si>
    <r>
      <rPr>
        <sz val="11"/>
        <color rgb="FF000000"/>
        <rFont val="宋体"/>
        <charset val="134"/>
      </rPr>
      <t>何雨晴</t>
    </r>
  </si>
  <si>
    <r>
      <rPr>
        <sz val="11"/>
        <color rgb="FF000000"/>
        <rFont val="宋体"/>
        <charset val="134"/>
      </rPr>
      <t>曹惠雯</t>
    </r>
  </si>
  <si>
    <r>
      <rPr>
        <sz val="11"/>
        <color rgb="FF000000"/>
        <rFont val="宋体"/>
        <charset val="134"/>
      </rPr>
      <t>李如佳</t>
    </r>
  </si>
  <si>
    <r>
      <rPr>
        <sz val="11"/>
        <color rgb="FF000000"/>
        <rFont val="宋体"/>
        <charset val="134"/>
      </rPr>
      <t>杨珂欣</t>
    </r>
  </si>
  <si>
    <r>
      <rPr>
        <sz val="11"/>
        <color rgb="FF000000"/>
        <rFont val="宋体"/>
        <charset val="134"/>
      </rPr>
      <t>程洁</t>
    </r>
  </si>
  <si>
    <r>
      <rPr>
        <sz val="11"/>
        <color rgb="FF000000"/>
        <rFont val="宋体"/>
        <charset val="134"/>
      </rPr>
      <t>刘怡琪</t>
    </r>
  </si>
  <si>
    <r>
      <rPr>
        <sz val="11"/>
        <color rgb="FF000000"/>
        <rFont val="宋体"/>
        <charset val="134"/>
      </rPr>
      <t>宋小凯</t>
    </r>
  </si>
  <si>
    <r>
      <rPr>
        <sz val="11"/>
        <color rgb="FF000000"/>
        <rFont val="宋体"/>
        <charset val="134"/>
      </rPr>
      <t>陶玲玉</t>
    </r>
  </si>
  <si>
    <r>
      <rPr>
        <sz val="11"/>
        <color rgb="FF000000"/>
        <rFont val="宋体"/>
        <charset val="134"/>
      </rPr>
      <t>陆梦茹</t>
    </r>
  </si>
  <si>
    <r>
      <rPr>
        <sz val="11"/>
        <color rgb="FF000000"/>
        <rFont val="宋体"/>
        <charset val="134"/>
      </rPr>
      <t>梁诗琪</t>
    </r>
  </si>
  <si>
    <r>
      <rPr>
        <sz val="11"/>
        <color rgb="FF000000"/>
        <rFont val="宋体"/>
        <charset val="134"/>
      </rPr>
      <t>杜鎏妨</t>
    </r>
  </si>
  <si>
    <r>
      <rPr>
        <sz val="11"/>
        <color rgb="FF000000"/>
        <rFont val="宋体"/>
        <charset val="134"/>
      </rPr>
      <t>吴玉可</t>
    </r>
  </si>
  <si>
    <r>
      <rPr>
        <sz val="11"/>
        <color rgb="FF000000"/>
        <rFont val="宋体"/>
        <charset val="134"/>
      </rPr>
      <t>关佳鹤</t>
    </r>
  </si>
  <si>
    <r>
      <rPr>
        <sz val="11"/>
        <color rgb="FF000000"/>
        <rFont val="宋体"/>
        <charset val="134"/>
      </rPr>
      <t>李晓煜</t>
    </r>
  </si>
  <si>
    <r>
      <rPr>
        <sz val="11"/>
        <color rgb="FF000000"/>
        <rFont val="宋体"/>
        <charset val="134"/>
      </rPr>
      <t>段沛尧</t>
    </r>
  </si>
  <si>
    <r>
      <rPr>
        <sz val="11"/>
        <color rgb="FF000000"/>
        <rFont val="宋体"/>
        <charset val="134"/>
      </rPr>
      <t>潘笑方</t>
    </r>
  </si>
  <si>
    <r>
      <rPr>
        <sz val="11"/>
        <color rgb="FF000000"/>
        <rFont val="宋体"/>
        <charset val="134"/>
      </rPr>
      <t>王新鑫</t>
    </r>
  </si>
  <si>
    <r>
      <rPr>
        <sz val="11"/>
        <color rgb="FF000000"/>
        <rFont val="宋体"/>
        <charset val="134"/>
      </rPr>
      <t>尚晓婷</t>
    </r>
  </si>
  <si>
    <r>
      <rPr>
        <sz val="11"/>
        <color rgb="FF000000"/>
        <rFont val="宋体"/>
        <charset val="134"/>
      </rPr>
      <t>付嘉颖</t>
    </r>
  </si>
  <si>
    <r>
      <rPr>
        <sz val="11"/>
        <color rgb="FF000000"/>
        <rFont val="宋体"/>
        <charset val="134"/>
      </rPr>
      <t>张霄</t>
    </r>
  </si>
  <si>
    <r>
      <rPr>
        <sz val="11"/>
        <color rgb="FF000000"/>
        <rFont val="宋体"/>
        <charset val="134"/>
      </rPr>
      <t>杨帅帅</t>
    </r>
  </si>
  <si>
    <r>
      <rPr>
        <sz val="11"/>
        <color rgb="FF000000"/>
        <rFont val="宋体"/>
        <charset val="134"/>
      </rPr>
      <t>杜东梅</t>
    </r>
  </si>
  <si>
    <r>
      <rPr>
        <sz val="11"/>
        <color rgb="FF000000"/>
        <rFont val="宋体"/>
        <charset val="134"/>
      </rPr>
      <t>尤丹丹</t>
    </r>
  </si>
  <si>
    <r>
      <rPr>
        <sz val="11"/>
        <color rgb="FF000000"/>
        <rFont val="宋体"/>
        <charset val="134"/>
      </rPr>
      <t>秦江涛</t>
    </r>
  </si>
  <si>
    <r>
      <rPr>
        <sz val="11"/>
        <color rgb="FF000000"/>
        <rFont val="宋体"/>
        <charset val="134"/>
      </rPr>
      <t>张志强</t>
    </r>
  </si>
  <si>
    <r>
      <rPr>
        <sz val="11"/>
        <color rgb="FF000000"/>
        <rFont val="宋体"/>
        <charset val="134"/>
      </rPr>
      <t>耿龙博</t>
    </r>
  </si>
  <si>
    <r>
      <rPr>
        <sz val="11"/>
        <color rgb="FF000000"/>
        <rFont val="宋体"/>
        <charset val="134"/>
      </rPr>
      <t>邵亚闯</t>
    </r>
  </si>
  <si>
    <r>
      <rPr>
        <sz val="11"/>
        <color rgb="FF000000"/>
        <rFont val="宋体"/>
        <charset val="134"/>
      </rPr>
      <t>张宇策</t>
    </r>
  </si>
  <si>
    <r>
      <rPr>
        <sz val="11"/>
        <color rgb="FF000000"/>
        <rFont val="宋体"/>
        <charset val="134"/>
      </rPr>
      <t>陆怡辰</t>
    </r>
  </si>
  <si>
    <r>
      <rPr>
        <sz val="11"/>
        <color rgb="FF000000"/>
        <rFont val="宋体"/>
        <charset val="134"/>
      </rPr>
      <t>张黎明</t>
    </r>
  </si>
  <si>
    <r>
      <rPr>
        <sz val="11"/>
        <color rgb="FF000000"/>
        <rFont val="宋体"/>
        <charset val="134"/>
      </rPr>
      <t>张方展</t>
    </r>
  </si>
  <si>
    <r>
      <rPr>
        <sz val="11"/>
        <color rgb="FF000000"/>
        <rFont val="宋体"/>
        <charset val="134"/>
      </rPr>
      <t>侯天旭</t>
    </r>
  </si>
  <si>
    <r>
      <rPr>
        <sz val="11"/>
        <color rgb="FF000000"/>
        <rFont val="宋体"/>
        <charset val="134"/>
      </rPr>
      <t>赵珂</t>
    </r>
  </si>
  <si>
    <t>郝欢</t>
  </si>
  <si>
    <t>张若男</t>
  </si>
  <si>
    <t>袁梦遥</t>
  </si>
  <si>
    <t>段慧艳</t>
  </si>
  <si>
    <t>牛明迪</t>
  </si>
  <si>
    <t>刘司晴</t>
  </si>
  <si>
    <t>张谊雯</t>
  </si>
  <si>
    <t>张卓雅</t>
  </si>
  <si>
    <t>沙晨</t>
  </si>
  <si>
    <t>刘玉婧</t>
  </si>
  <si>
    <t>侯乐欣</t>
  </si>
  <si>
    <t>付佳欣</t>
  </si>
  <si>
    <t>王佳颖</t>
  </si>
  <si>
    <t>李晶</t>
  </si>
  <si>
    <t>王梦琪</t>
  </si>
  <si>
    <t>许瑞杰</t>
  </si>
  <si>
    <t>乔诗涵</t>
  </si>
  <si>
    <t>石郑佳</t>
  </si>
  <si>
    <t>李昂</t>
  </si>
  <si>
    <t>张帅铭</t>
  </si>
  <si>
    <t>张港澳</t>
  </si>
  <si>
    <t>刘延龙</t>
  </si>
  <si>
    <t>葛安安</t>
  </si>
  <si>
    <t>程子浩</t>
  </si>
  <si>
    <t>吕向阳</t>
  </si>
  <si>
    <t>郭金金</t>
  </si>
  <si>
    <t>周洋</t>
  </si>
  <si>
    <t>杨坤</t>
  </si>
  <si>
    <t>赵文卓</t>
  </si>
  <si>
    <t>曾庆泽</t>
  </si>
  <si>
    <t>王晨</t>
  </si>
  <si>
    <t>陈天娇</t>
  </si>
  <si>
    <t>张家岩</t>
  </si>
  <si>
    <t>20195183601</t>
  </si>
  <si>
    <t>孙莹</t>
  </si>
  <si>
    <t>20195183602</t>
  </si>
  <si>
    <t>秦九添</t>
  </si>
  <si>
    <t>20195183603</t>
  </si>
  <si>
    <t>陈艺丹</t>
  </si>
  <si>
    <t>20195183604</t>
  </si>
  <si>
    <t>陈淑凡</t>
  </si>
  <si>
    <t>20195183605</t>
  </si>
  <si>
    <t>胡贝贝</t>
  </si>
  <si>
    <t>20195183607</t>
  </si>
  <si>
    <t>邱艺凡</t>
  </si>
  <si>
    <t>20195183609</t>
  </si>
  <si>
    <t>李念</t>
  </si>
  <si>
    <t>20195183610</t>
  </si>
  <si>
    <t>陈星</t>
  </si>
  <si>
    <t>20195183611</t>
  </si>
  <si>
    <t>赵晴雅</t>
  </si>
  <si>
    <t>20195183612</t>
  </si>
  <si>
    <t>张婷婷</t>
  </si>
  <si>
    <t>20195183613</t>
  </si>
  <si>
    <t>谷文莉</t>
  </si>
  <si>
    <t>20195183614</t>
  </si>
  <si>
    <t>郑梦琪</t>
  </si>
  <si>
    <t>20195183615</t>
  </si>
  <si>
    <t>刘絮</t>
  </si>
  <si>
    <t>20195183616</t>
  </si>
  <si>
    <t>张诗语</t>
  </si>
  <si>
    <t>20195183617</t>
  </si>
  <si>
    <t>窦颐琛</t>
  </si>
  <si>
    <t>20195183618</t>
  </si>
  <si>
    <t>刘丽楠</t>
  </si>
  <si>
    <t>20195183619</t>
  </si>
  <si>
    <t>史淑佳</t>
  </si>
  <si>
    <t>20195183620</t>
  </si>
  <si>
    <t>张梦珂</t>
  </si>
  <si>
    <t>20195183621</t>
  </si>
  <si>
    <t>王夏琳</t>
  </si>
  <si>
    <t>20195183622</t>
  </si>
  <si>
    <t>张文文</t>
  </si>
  <si>
    <t>20195183623</t>
  </si>
  <si>
    <t>李瑞悦</t>
  </si>
  <si>
    <t>20195183626</t>
  </si>
  <si>
    <t>李福森</t>
  </si>
  <si>
    <t>20195183627</t>
  </si>
  <si>
    <t>王浩楠</t>
  </si>
  <si>
    <t>20195183628</t>
  </si>
  <si>
    <t>李艳治</t>
  </si>
  <si>
    <t>20195183629</t>
  </si>
  <si>
    <t>赵家露</t>
  </si>
  <si>
    <t>20195183630</t>
  </si>
  <si>
    <t>李世龙</t>
  </si>
  <si>
    <t>20195183633</t>
  </si>
  <si>
    <t>曹自隆</t>
  </si>
  <si>
    <t>20195183634</t>
  </si>
  <si>
    <t>潘星妃</t>
  </si>
  <si>
    <t>20195183635</t>
  </si>
  <si>
    <t>景泽楠</t>
  </si>
  <si>
    <t>20195183636</t>
  </si>
  <si>
    <t>赵星威</t>
  </si>
  <si>
    <t>黄淑藩</t>
  </si>
  <si>
    <t>赵若妍</t>
  </si>
  <si>
    <t>白晓冬</t>
  </si>
  <si>
    <t>张熙敏</t>
  </si>
  <si>
    <t>王昔梦</t>
  </si>
  <si>
    <t>徐梦梦</t>
  </si>
  <si>
    <t>张会杰</t>
  </si>
  <si>
    <t>张曼</t>
  </si>
  <si>
    <t>张丰姣</t>
  </si>
  <si>
    <t>李雪</t>
  </si>
  <si>
    <t>黄倩倩</t>
  </si>
  <si>
    <t>黄英杰</t>
  </si>
  <si>
    <t>贺喜凤</t>
  </si>
  <si>
    <t>齐林</t>
  </si>
  <si>
    <t>候冰倩</t>
  </si>
  <si>
    <t>周瑞珂</t>
  </si>
  <si>
    <t>张芝琳</t>
  </si>
  <si>
    <t>张阿娇</t>
  </si>
  <si>
    <t>魏钦芳</t>
  </si>
  <si>
    <t>孙汶彬</t>
  </si>
  <si>
    <t>刘顺</t>
  </si>
  <si>
    <t>李鹏</t>
  </si>
  <si>
    <t>朱硕</t>
  </si>
  <si>
    <t>王闪烁</t>
  </si>
  <si>
    <t>郭梦远</t>
  </si>
  <si>
    <t>薛声淼</t>
  </si>
  <si>
    <t>乔政豪</t>
  </si>
  <si>
    <t>田有粮</t>
  </si>
  <si>
    <t>李义飞</t>
  </si>
  <si>
    <t>王子洋</t>
  </si>
  <si>
    <t>谢雨辰</t>
  </si>
  <si>
    <t>马子晴</t>
  </si>
  <si>
    <t>史蕊</t>
  </si>
  <si>
    <t>齐凤雪</t>
  </si>
  <si>
    <t>袁宁宁</t>
  </si>
  <si>
    <t>王雯萱</t>
  </si>
  <si>
    <t>王艳敏</t>
  </si>
  <si>
    <t>王欣</t>
  </si>
  <si>
    <t>李重洋</t>
  </si>
  <si>
    <t>张雨菲</t>
  </si>
  <si>
    <t>王佳妮</t>
  </si>
  <si>
    <t>闫梦蝶</t>
  </si>
  <si>
    <t>王怡琳</t>
  </si>
  <si>
    <t>陈欣</t>
  </si>
  <si>
    <t>张振岩</t>
  </si>
  <si>
    <t>郭欣雨</t>
  </si>
  <si>
    <t>梁聪聪</t>
  </si>
  <si>
    <t>周史涵</t>
  </si>
  <si>
    <t>毕草莹</t>
  </si>
  <si>
    <t>吴静文</t>
  </si>
  <si>
    <t>刘烁</t>
  </si>
  <si>
    <t>杨理钦</t>
  </si>
  <si>
    <t>陈璐铭</t>
  </si>
  <si>
    <t>朱帅涛</t>
  </si>
  <si>
    <t>谢奇峰</t>
  </si>
  <si>
    <t>王鑫</t>
  </si>
  <si>
    <t>杨俊轶</t>
  </si>
  <si>
    <t>刘兴鹏</t>
  </si>
  <si>
    <t>雷杰隆</t>
  </si>
  <si>
    <t>常志航</t>
  </si>
  <si>
    <t>任高潮</t>
  </si>
  <si>
    <t>王亚博</t>
  </si>
  <si>
    <t>姜红涛</t>
  </si>
  <si>
    <t>吴龙梅</t>
  </si>
  <si>
    <t>崔一博</t>
  </si>
  <si>
    <t>20195183901</t>
  </si>
  <si>
    <t>卢心怡</t>
  </si>
  <si>
    <t>20195183903</t>
  </si>
  <si>
    <t>司凯迪</t>
  </si>
  <si>
    <t>20195183904</t>
  </si>
  <si>
    <t>谢琪琪</t>
  </si>
  <si>
    <t>20195183906</t>
  </si>
  <si>
    <t>李灵佼</t>
  </si>
  <si>
    <t>20195183907</t>
  </si>
  <si>
    <t>乔丽娜</t>
  </si>
  <si>
    <t>20195183908</t>
  </si>
  <si>
    <t>班玉环</t>
  </si>
  <si>
    <t>20195183909</t>
  </si>
  <si>
    <t>陈晓</t>
  </si>
  <si>
    <t>20195183910</t>
  </si>
  <si>
    <t>栗晓颖</t>
  </si>
  <si>
    <t>20195183911</t>
  </si>
  <si>
    <t>郭莉薇</t>
  </si>
  <si>
    <t>20195183912</t>
  </si>
  <si>
    <t>刘颖</t>
  </si>
  <si>
    <t>20195183913</t>
  </si>
  <si>
    <t>付梦丽</t>
  </si>
  <si>
    <t>20195183914</t>
  </si>
  <si>
    <t>胡雪雪</t>
  </si>
  <si>
    <t>20195183915</t>
  </si>
  <si>
    <t>刘佩瑶</t>
  </si>
  <si>
    <t>20195183916</t>
  </si>
  <si>
    <t>凌雨薇</t>
  </si>
  <si>
    <t>20195183917</t>
  </si>
  <si>
    <t>井倩</t>
  </si>
  <si>
    <t>20195183918</t>
  </si>
  <si>
    <t>毛锦锐</t>
  </si>
  <si>
    <t>20195183919</t>
  </si>
  <si>
    <t>刘梦瑶</t>
  </si>
  <si>
    <t>20195183920</t>
  </si>
  <si>
    <t>霍淑娟</t>
  </si>
  <si>
    <t>20195183921</t>
  </si>
  <si>
    <t>李珂瑶</t>
  </si>
  <si>
    <t>20195183922</t>
  </si>
  <si>
    <t>黄怡雨</t>
  </si>
  <si>
    <t>20195183923</t>
  </si>
  <si>
    <t>郝毅博</t>
  </si>
  <si>
    <t>20195183924</t>
  </si>
  <si>
    <t>刘硕</t>
  </si>
  <si>
    <t>20195183925</t>
  </si>
  <si>
    <t>陈天明</t>
  </si>
  <si>
    <t>20195183927</t>
  </si>
  <si>
    <t>苏坤</t>
  </si>
  <si>
    <t>20195183928</t>
  </si>
  <si>
    <t>徐长胜</t>
  </si>
  <si>
    <t>20195183929</t>
  </si>
  <si>
    <t>董杨</t>
  </si>
  <si>
    <t>20195183930</t>
  </si>
  <si>
    <t>夏市委</t>
  </si>
  <si>
    <t>20195183931</t>
  </si>
  <si>
    <t>赵子龙</t>
  </si>
  <si>
    <t>20195183933</t>
  </si>
  <si>
    <t>潘昱昊</t>
  </si>
  <si>
    <t>20195183935</t>
  </si>
  <si>
    <t>杨旺森</t>
  </si>
  <si>
    <t>张煜晖</t>
  </si>
  <si>
    <t>张家琪</t>
  </si>
  <si>
    <t>郭纤纤</t>
  </si>
  <si>
    <t>李星科</t>
  </si>
  <si>
    <t>20185268437</t>
  </si>
  <si>
    <t>任纪</t>
  </si>
  <si>
    <t>20185268506</t>
  </si>
  <si>
    <t>梁思琪</t>
  </si>
  <si>
    <t>20195184001</t>
  </si>
  <si>
    <t>刘永琦</t>
  </si>
  <si>
    <t>20195184003</t>
  </si>
  <si>
    <t>王玉衬</t>
  </si>
  <si>
    <t>20195184004</t>
  </si>
  <si>
    <t>秦茜</t>
  </si>
  <si>
    <t>20195184005</t>
  </si>
  <si>
    <t>冯婷婷</t>
  </si>
  <si>
    <t>20195184006</t>
  </si>
  <si>
    <t>高婧</t>
  </si>
  <si>
    <t>20195184007</t>
  </si>
  <si>
    <t>韩一童</t>
  </si>
  <si>
    <t>20195184009</t>
  </si>
  <si>
    <t>刘云柯</t>
  </si>
  <si>
    <t>20195184010</t>
  </si>
  <si>
    <t>高矗</t>
  </si>
  <si>
    <t>20195184011</t>
  </si>
  <si>
    <t>温慧慧</t>
  </si>
  <si>
    <t>20195184012</t>
  </si>
  <si>
    <t>朱静静</t>
  </si>
  <si>
    <t>20195184013</t>
  </si>
  <si>
    <t>牛叶露</t>
  </si>
  <si>
    <t>20195184014</t>
  </si>
  <si>
    <t>秦慧端</t>
  </si>
  <si>
    <t>20195184015</t>
  </si>
  <si>
    <t>郭宗玲</t>
  </si>
  <si>
    <t>20195184016</t>
  </si>
  <si>
    <t>武男</t>
  </si>
  <si>
    <t>20195184017</t>
  </si>
  <si>
    <t>顿雅倩</t>
  </si>
  <si>
    <t>20195184018</t>
  </si>
  <si>
    <t>卫雨洁</t>
  </si>
  <si>
    <t>20195184019</t>
  </si>
  <si>
    <t>李奇菁</t>
  </si>
  <si>
    <t>20195184020</t>
  </si>
  <si>
    <t>张玉洁</t>
  </si>
  <si>
    <t>20195184021</t>
  </si>
  <si>
    <t>靳雨晗</t>
  </si>
  <si>
    <t>20195184022</t>
  </si>
  <si>
    <t>吴姿熠</t>
  </si>
  <si>
    <t>20195184025</t>
  </si>
  <si>
    <t>闫志斌</t>
  </si>
  <si>
    <t>20195184026</t>
  </si>
  <si>
    <t>王一凡</t>
  </si>
  <si>
    <t>20195184028</t>
  </si>
  <si>
    <t>胡坤鹏</t>
  </si>
  <si>
    <t>20195184029</t>
  </si>
  <si>
    <t>王泽坤</t>
  </si>
  <si>
    <t>20195184030</t>
  </si>
  <si>
    <t>罗鹏</t>
  </si>
  <si>
    <t>20195184031</t>
  </si>
  <si>
    <t>李威龙</t>
  </si>
  <si>
    <t>20195184032</t>
  </si>
  <si>
    <t>陶怡武</t>
  </si>
  <si>
    <t>20195184033</t>
  </si>
  <si>
    <t>高博</t>
  </si>
  <si>
    <t>20195184034</t>
  </si>
  <si>
    <t>韩畅斌</t>
  </si>
  <si>
    <t>20195184035</t>
  </si>
  <si>
    <t>马文斌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</si>
  <si>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</si>
  <si>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</si>
  <si>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</si>
  <si>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</si>
  <si>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</si>
  <si>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</si>
  <si>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</si>
  <si>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r>
      <rPr>
        <sz val="11"/>
        <color rgb="FF000000"/>
        <rFont val="宋体"/>
        <charset val="134"/>
      </rPr>
      <t>刘平</t>
    </r>
  </si>
  <si>
    <t>合格</t>
  </si>
  <si>
    <r>
      <rPr>
        <sz val="11"/>
        <color rgb="FF000000"/>
        <rFont val="宋体"/>
        <charset val="134"/>
      </rPr>
      <t>吴旋</t>
    </r>
  </si>
  <si>
    <r>
      <rPr>
        <sz val="11"/>
        <color rgb="FF000000"/>
        <rFont val="宋体"/>
        <charset val="134"/>
      </rPr>
      <t>张郡格</t>
    </r>
  </si>
  <si>
    <r>
      <rPr>
        <sz val="11"/>
        <color rgb="FF000000"/>
        <rFont val="宋体"/>
        <charset val="134"/>
      </rPr>
      <t>张佳琦</t>
    </r>
  </si>
  <si>
    <r>
      <rPr>
        <sz val="11"/>
        <color rgb="FF000000"/>
        <rFont val="宋体"/>
        <charset val="134"/>
      </rPr>
      <t>黄凤茹</t>
    </r>
  </si>
  <si>
    <r>
      <rPr>
        <sz val="11"/>
        <color rgb="FF000000"/>
        <rFont val="宋体"/>
        <charset val="134"/>
      </rPr>
      <t>胡昊阳</t>
    </r>
  </si>
  <si>
    <r>
      <rPr>
        <sz val="11"/>
        <color rgb="FF000000"/>
        <rFont val="宋体"/>
        <charset val="134"/>
      </rPr>
      <t>崔天淇</t>
    </r>
  </si>
  <si>
    <r>
      <rPr>
        <sz val="11"/>
        <color rgb="FF000000"/>
        <rFont val="宋体"/>
        <charset val="134"/>
      </rPr>
      <t>韦权轩</t>
    </r>
  </si>
  <si>
    <r>
      <rPr>
        <sz val="11"/>
        <color rgb="FF000000"/>
        <rFont val="宋体"/>
        <charset val="134"/>
      </rPr>
      <t>郑冰倩</t>
    </r>
  </si>
  <si>
    <r>
      <rPr>
        <sz val="11"/>
        <color rgb="FF000000"/>
        <rFont val="宋体"/>
        <charset val="134"/>
      </rPr>
      <t>李菡</t>
    </r>
  </si>
  <si>
    <r>
      <rPr>
        <sz val="11"/>
        <color rgb="FF000000"/>
        <rFont val="宋体"/>
        <charset val="134"/>
      </rPr>
      <t>张媛</t>
    </r>
  </si>
  <si>
    <r>
      <rPr>
        <sz val="11"/>
        <color rgb="FF000000"/>
        <rFont val="宋体"/>
        <charset val="134"/>
      </rPr>
      <t>袁烨</t>
    </r>
  </si>
  <si>
    <r>
      <rPr>
        <sz val="11"/>
        <color rgb="FF000000"/>
        <rFont val="宋体"/>
        <charset val="134"/>
      </rPr>
      <t>段欣宇</t>
    </r>
  </si>
  <si>
    <r>
      <rPr>
        <sz val="11"/>
        <color rgb="FF000000"/>
        <rFont val="宋体"/>
        <charset val="134"/>
      </rPr>
      <t>郝肖鹏</t>
    </r>
  </si>
  <si>
    <r>
      <rPr>
        <sz val="11"/>
        <color rgb="FF000000"/>
        <rFont val="宋体"/>
        <charset val="134"/>
      </rPr>
      <t>耿佳鑫</t>
    </r>
  </si>
  <si>
    <r>
      <rPr>
        <sz val="11"/>
        <color rgb="FF000000"/>
        <rFont val="宋体"/>
        <charset val="134"/>
      </rPr>
      <t>轩相菲</t>
    </r>
  </si>
  <si>
    <r>
      <rPr>
        <sz val="11"/>
        <color rgb="FF000000"/>
        <rFont val="宋体"/>
        <charset val="134"/>
      </rPr>
      <t>孙丹阳</t>
    </r>
  </si>
  <si>
    <r>
      <rPr>
        <sz val="11"/>
        <color rgb="FF000000"/>
        <rFont val="宋体"/>
        <charset val="134"/>
      </rPr>
      <t>冯雯博</t>
    </r>
  </si>
  <si>
    <r>
      <rPr>
        <sz val="11"/>
        <color rgb="FF000000"/>
        <rFont val="宋体"/>
        <charset val="134"/>
      </rPr>
      <t>张晨阳</t>
    </r>
  </si>
  <si>
    <r>
      <rPr>
        <sz val="11"/>
        <color rgb="FF000000"/>
        <rFont val="宋体"/>
        <charset val="134"/>
      </rPr>
      <t>何思艺</t>
    </r>
  </si>
  <si>
    <r>
      <rPr>
        <sz val="11"/>
        <color rgb="FF000000"/>
        <rFont val="宋体"/>
        <charset val="134"/>
      </rPr>
      <t>许婷婷</t>
    </r>
  </si>
  <si>
    <r>
      <rPr>
        <sz val="11"/>
        <color rgb="FF000000"/>
        <rFont val="宋体"/>
        <charset val="134"/>
      </rPr>
      <t>张盼盼</t>
    </r>
  </si>
  <si>
    <r>
      <rPr>
        <sz val="11"/>
        <color rgb="FF000000"/>
        <rFont val="宋体"/>
        <charset val="134"/>
      </rPr>
      <t>王纪权</t>
    </r>
  </si>
  <si>
    <r>
      <rPr>
        <sz val="11"/>
        <color rgb="FF000000"/>
        <rFont val="宋体"/>
        <charset val="134"/>
      </rPr>
      <t>闫圆月</t>
    </r>
  </si>
  <si>
    <r>
      <rPr>
        <sz val="11"/>
        <color rgb="FF000000"/>
        <rFont val="宋体"/>
        <charset val="134"/>
      </rPr>
      <t>王学佳</t>
    </r>
  </si>
  <si>
    <r>
      <rPr>
        <sz val="11"/>
        <color rgb="FF000000"/>
        <rFont val="宋体"/>
        <charset val="134"/>
      </rPr>
      <t>杨吉祥</t>
    </r>
  </si>
  <si>
    <r>
      <rPr>
        <sz val="11"/>
        <color rgb="FF000000"/>
        <rFont val="宋体"/>
        <charset val="134"/>
      </rPr>
      <t>李涛</t>
    </r>
  </si>
  <si>
    <r>
      <rPr>
        <sz val="11"/>
        <color rgb="FF000000"/>
        <rFont val="宋体"/>
        <charset val="134"/>
      </rPr>
      <t>郭亚洁</t>
    </r>
  </si>
  <si>
    <r>
      <rPr>
        <sz val="11"/>
        <color rgb="FF000000"/>
        <rFont val="宋体"/>
        <charset val="134"/>
      </rPr>
      <t>刘聪</t>
    </r>
  </si>
  <si>
    <r>
      <rPr>
        <sz val="11"/>
        <color rgb="FF000000"/>
        <rFont val="宋体"/>
        <charset val="134"/>
      </rPr>
      <t>张嘉欣</t>
    </r>
  </si>
  <si>
    <r>
      <rPr>
        <sz val="11"/>
        <color rgb="FF000000"/>
        <rFont val="宋体"/>
        <charset val="134"/>
      </rPr>
      <t>李佳蔚</t>
    </r>
  </si>
  <si>
    <t>黄婉灵</t>
  </si>
  <si>
    <t>何雨晴</t>
  </si>
  <si>
    <t>曹惠雯</t>
  </si>
  <si>
    <t>李如佳</t>
  </si>
  <si>
    <t>杨珂欣</t>
  </si>
  <si>
    <t>程洁</t>
  </si>
  <si>
    <t>刘怡琪</t>
  </si>
  <si>
    <t>宋小凯</t>
  </si>
  <si>
    <t>陶玲玉</t>
  </si>
  <si>
    <t>陆梦茹</t>
  </si>
  <si>
    <t>梁诗琪</t>
  </si>
  <si>
    <t>杜鎏妨</t>
  </si>
  <si>
    <t>吴玉可</t>
  </si>
  <si>
    <t>关佳鹤</t>
  </si>
  <si>
    <t>李晓煜</t>
  </si>
  <si>
    <t>段沛尧</t>
  </si>
  <si>
    <t>潘笑方</t>
  </si>
  <si>
    <t>王新鑫</t>
  </si>
  <si>
    <t>尚晓婷</t>
  </si>
  <si>
    <t>付嘉颖</t>
  </si>
  <si>
    <t>张霄</t>
  </si>
  <si>
    <t>杨帅帅</t>
  </si>
  <si>
    <t>杜东梅</t>
  </si>
  <si>
    <t>尤丹丹</t>
  </si>
  <si>
    <t>秦江涛</t>
  </si>
  <si>
    <t>张志强</t>
  </si>
  <si>
    <t>耿龙博</t>
  </si>
  <si>
    <t>邵亚闯</t>
  </si>
  <si>
    <t>张宇策</t>
  </si>
  <si>
    <t>陆怡辰</t>
  </si>
  <si>
    <t>张黎明</t>
  </si>
  <si>
    <t>张方展</t>
  </si>
  <si>
    <t>侯天旭</t>
  </si>
  <si>
    <t>赵珂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</si>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</sst>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name val="宋体"/>
      <charset val="134"/>
    </font>
    <font>
      <sz val="12"/>
      <color rgb="FF36363D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6" fillId="8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applyProtection="1" quotePrefix="1">
      <alignment horizontal="center" vertical="center"/>
      <protection locked="0"/>
    </xf>
    <xf numFmtId="0" fontId="1" fillId="2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35&#29677;&#32508;&#279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5294E029-2680-4D0B-8BA1-82DA58825A3E\Documents\659535849_cloud_folder\34&#29677;&#32508;&#27979;(7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ldownload\34&#29677;&#32508;&#27979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36&#29677;&#32508;&#2797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37&#29677;&#32508;&#279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38&#29677;&#32508;&#2797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39&#29677;&#32508;&#279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Tencent%20Files\547153463\FileRecv\&#38468;&#20214;2%20%2040&#29677;&#32508;&#27979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5294E029-2680-4D0B-8BA1-82DA58825A3E\Documents\659535849_cloud_folder\34&#29677;&#32508;&#27979;(4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5294E029-2680-4D0B-8BA1-82DA58825A3E\Documents\659535849_cloud_folder\36&#29677;&#32508;&#27979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5294E029-2680-4D0B-8BA1-82DA58825A3E\Documents\659535849_cloud_folder\38&#29677;&#32508;&#279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20195183501</v>
          </cell>
          <cell r="B3" t="str">
            <v>郝欢</v>
          </cell>
          <cell r="C3">
            <v>70.875</v>
          </cell>
        </row>
        <row r="4">
          <cell r="A4">
            <v>20195183502</v>
          </cell>
          <cell r="B4" t="str">
            <v>张若男</v>
          </cell>
          <cell r="C4">
            <v>89.5</v>
          </cell>
        </row>
        <row r="5">
          <cell r="A5">
            <v>20195183504</v>
          </cell>
          <cell r="B5" t="str">
            <v>袁梦遥</v>
          </cell>
          <cell r="C5">
            <v>88.8125</v>
          </cell>
        </row>
        <row r="6">
          <cell r="A6">
            <v>20195183505</v>
          </cell>
          <cell r="B6" t="str">
            <v>段慧艳</v>
          </cell>
          <cell r="C6">
            <v>92.6875</v>
          </cell>
        </row>
        <row r="7">
          <cell r="A7">
            <v>20195183506</v>
          </cell>
          <cell r="B7" t="str">
            <v>牛明迪</v>
          </cell>
          <cell r="C7">
            <v>85.4375</v>
          </cell>
        </row>
        <row r="8">
          <cell r="A8">
            <v>20195183508</v>
          </cell>
          <cell r="B8" t="str">
            <v>刘司晴</v>
          </cell>
          <cell r="C8">
            <v>79.4375</v>
          </cell>
        </row>
        <row r="9">
          <cell r="A9">
            <v>20195183509</v>
          </cell>
          <cell r="B9" t="str">
            <v>张谊雯</v>
          </cell>
          <cell r="C9">
            <v>82.3125</v>
          </cell>
        </row>
        <row r="10">
          <cell r="A10">
            <v>20195183510</v>
          </cell>
          <cell r="B10" t="str">
            <v>张卓雅</v>
          </cell>
          <cell r="C10">
            <v>76.25</v>
          </cell>
        </row>
        <row r="11">
          <cell r="A11">
            <v>20195183512</v>
          </cell>
          <cell r="B11" t="str">
            <v>沙晨</v>
          </cell>
          <cell r="C11">
            <v>81.125</v>
          </cell>
        </row>
        <row r="12">
          <cell r="A12">
            <v>20195183513</v>
          </cell>
          <cell r="B12" t="str">
            <v>刘玉婧</v>
          </cell>
          <cell r="C12">
            <v>77.4375</v>
          </cell>
        </row>
        <row r="13">
          <cell r="A13">
            <v>20195183514</v>
          </cell>
          <cell r="B13" t="str">
            <v>侯乐欣</v>
          </cell>
          <cell r="C13">
            <v>77.125</v>
          </cell>
        </row>
        <row r="14">
          <cell r="A14">
            <v>20195183515</v>
          </cell>
          <cell r="B14" t="str">
            <v>付佳欣</v>
          </cell>
          <cell r="C14">
            <v>80.1875</v>
          </cell>
        </row>
        <row r="15">
          <cell r="A15">
            <v>20195183516</v>
          </cell>
          <cell r="B15" t="str">
            <v>王佳颖</v>
          </cell>
          <cell r="C15">
            <v>80.8125</v>
          </cell>
        </row>
        <row r="16">
          <cell r="A16">
            <v>20195183517</v>
          </cell>
          <cell r="B16" t="str">
            <v>李晶</v>
          </cell>
          <cell r="C16">
            <v>72.875</v>
          </cell>
        </row>
        <row r="17">
          <cell r="A17">
            <v>20195183519</v>
          </cell>
          <cell r="B17" t="str">
            <v>王梦琪</v>
          </cell>
          <cell r="C17">
            <v>77.375</v>
          </cell>
        </row>
        <row r="18">
          <cell r="A18">
            <v>20195183520</v>
          </cell>
          <cell r="B18" t="str">
            <v>许瑞杰</v>
          </cell>
          <cell r="C18">
            <v>77.4375</v>
          </cell>
        </row>
        <row r="19">
          <cell r="A19">
            <v>20195183521</v>
          </cell>
          <cell r="B19" t="str">
            <v>乔诗涵</v>
          </cell>
          <cell r="C19">
            <v>86.1875</v>
          </cell>
        </row>
        <row r="20">
          <cell r="A20">
            <v>20195183522</v>
          </cell>
          <cell r="B20" t="str">
            <v>石郑佳</v>
          </cell>
          <cell r="C20">
            <v>80.875</v>
          </cell>
        </row>
        <row r="21">
          <cell r="A21">
            <v>20195183523</v>
          </cell>
          <cell r="B21" t="str">
            <v>李昂</v>
          </cell>
          <cell r="C21">
            <v>78.4375</v>
          </cell>
        </row>
        <row r="22">
          <cell r="A22">
            <v>20195183524</v>
          </cell>
          <cell r="B22" t="str">
            <v>张帅铭</v>
          </cell>
          <cell r="C22">
            <v>81.125</v>
          </cell>
        </row>
        <row r="23">
          <cell r="A23">
            <v>20195183525</v>
          </cell>
          <cell r="B23" t="str">
            <v>张港澳</v>
          </cell>
          <cell r="C23">
            <v>70.1875</v>
          </cell>
        </row>
        <row r="24">
          <cell r="A24">
            <v>20195183527</v>
          </cell>
          <cell r="B24" t="str">
            <v>刘延龙</v>
          </cell>
          <cell r="C24">
            <v>73.625</v>
          </cell>
        </row>
        <row r="25">
          <cell r="A25">
            <v>20195183528</v>
          </cell>
          <cell r="B25" t="str">
            <v>葛安安</v>
          </cell>
          <cell r="C25">
            <v>65.0625</v>
          </cell>
        </row>
        <row r="26">
          <cell r="A26">
            <v>20195183529</v>
          </cell>
          <cell r="B26" t="str">
            <v>程子浩</v>
          </cell>
          <cell r="C26">
            <v>73.3125</v>
          </cell>
        </row>
        <row r="27">
          <cell r="A27">
            <v>20195183530</v>
          </cell>
          <cell r="B27" t="str">
            <v>吕向阳</v>
          </cell>
          <cell r="C27">
            <v>73.5</v>
          </cell>
        </row>
        <row r="28">
          <cell r="A28">
            <v>20195183531</v>
          </cell>
          <cell r="B28" t="str">
            <v>郭金金</v>
          </cell>
          <cell r="C28">
            <v>70.75</v>
          </cell>
        </row>
        <row r="29">
          <cell r="A29">
            <v>20195183532</v>
          </cell>
          <cell r="B29" t="str">
            <v>周洋</v>
          </cell>
          <cell r="C29">
            <v>70.25</v>
          </cell>
        </row>
        <row r="30">
          <cell r="A30">
            <v>20195183533</v>
          </cell>
          <cell r="B30" t="str">
            <v>杨坤</v>
          </cell>
          <cell r="C30">
            <v>74.625</v>
          </cell>
        </row>
        <row r="31">
          <cell r="A31">
            <v>20195183534</v>
          </cell>
          <cell r="B31" t="str">
            <v>赵文卓</v>
          </cell>
          <cell r="C31">
            <v>69.5</v>
          </cell>
        </row>
        <row r="32">
          <cell r="A32">
            <v>20195183535</v>
          </cell>
          <cell r="B32" t="str">
            <v>曾庆泽</v>
          </cell>
          <cell r="C32">
            <v>81.875</v>
          </cell>
        </row>
        <row r="33">
          <cell r="A33">
            <v>20195183536</v>
          </cell>
          <cell r="B33" t="str">
            <v>王晨</v>
          </cell>
          <cell r="C33">
            <v>70.4375</v>
          </cell>
        </row>
        <row r="34">
          <cell r="A34">
            <v>20185238318</v>
          </cell>
          <cell r="B34" t="str">
            <v>陈天娇</v>
          </cell>
          <cell r="C34">
            <v>80.25</v>
          </cell>
        </row>
        <row r="35">
          <cell r="A35">
            <v>20185238339</v>
          </cell>
          <cell r="B35" t="str">
            <v>张家岩</v>
          </cell>
          <cell r="C35">
            <v>87.4375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20195183501</v>
          </cell>
          <cell r="B3" t="str">
            <v>郝欢</v>
          </cell>
        </row>
        <row r="3">
          <cell r="D3" t="str">
            <v>合格</v>
          </cell>
          <cell r="E3" t="str">
            <v>得分</v>
          </cell>
          <cell r="F3">
            <v>62</v>
          </cell>
          <cell r="G3">
            <v>85.149</v>
          </cell>
          <cell r="H3">
            <v>66.25745</v>
          </cell>
        </row>
        <row r="4">
          <cell r="A4">
            <v>20195183502</v>
          </cell>
          <cell r="B4" t="str">
            <v>张若男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>
            <v>20195183504</v>
          </cell>
          <cell r="B5" t="str">
            <v>袁梦遥</v>
          </cell>
        </row>
        <row r="5">
          <cell r="D5" t="str">
            <v>合格</v>
          </cell>
          <cell r="E5" t="str">
            <v>得分</v>
          </cell>
          <cell r="F5">
            <v>72</v>
          </cell>
          <cell r="G5">
            <v>88.794</v>
          </cell>
          <cell r="H5">
            <v>76.4397</v>
          </cell>
        </row>
        <row r="6">
          <cell r="A6">
            <v>20195183505</v>
          </cell>
          <cell r="B6" t="str">
            <v>段慧艳</v>
          </cell>
        </row>
        <row r="6">
          <cell r="D6" t="str">
            <v>合格</v>
          </cell>
          <cell r="E6" t="str">
            <v>得分</v>
          </cell>
          <cell r="F6">
            <v>82</v>
          </cell>
          <cell r="G6">
            <v>89.676</v>
          </cell>
          <cell r="H6">
            <v>86.4838</v>
          </cell>
        </row>
        <row r="7">
          <cell r="A7">
            <v>20195183506</v>
          </cell>
          <cell r="B7" t="str">
            <v>牛明迪</v>
          </cell>
          <cell r="C7">
            <v>-0.5</v>
          </cell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>
            <v>20195183508</v>
          </cell>
          <cell r="B8" t="str">
            <v>刘司晴</v>
          </cell>
        </row>
        <row r="8">
          <cell r="D8" t="str">
            <v>合格</v>
          </cell>
          <cell r="E8" t="str">
            <v>得分</v>
          </cell>
          <cell r="F8">
            <v>62</v>
          </cell>
          <cell r="G8">
            <v>85.185</v>
          </cell>
          <cell r="H8">
            <v>66.25925</v>
          </cell>
        </row>
        <row r="9">
          <cell r="A9">
            <v>20195183509</v>
          </cell>
          <cell r="B9" t="str">
            <v>张谊雯</v>
          </cell>
        </row>
        <row r="9">
          <cell r="D9" t="str">
            <v>合格</v>
          </cell>
          <cell r="E9" t="str">
            <v>得分</v>
          </cell>
          <cell r="F9">
            <v>62</v>
          </cell>
          <cell r="G9">
            <v>88.11</v>
          </cell>
          <cell r="H9">
            <v>66.4055</v>
          </cell>
        </row>
        <row r="10">
          <cell r="A10">
            <v>20195183510</v>
          </cell>
          <cell r="B10" t="str">
            <v>张卓雅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>
            <v>20195183512</v>
          </cell>
          <cell r="B11" t="str">
            <v>沙晨</v>
          </cell>
        </row>
        <row r="11">
          <cell r="D11" t="str">
            <v>合格</v>
          </cell>
          <cell r="E11" t="str">
            <v>得分</v>
          </cell>
          <cell r="F11">
            <v>60</v>
          </cell>
        </row>
        <row r="11">
          <cell r="H11">
            <v>60</v>
          </cell>
        </row>
        <row r="12">
          <cell r="A12">
            <v>20195183513</v>
          </cell>
          <cell r="B12" t="str">
            <v>刘玉婧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20195183514</v>
          </cell>
          <cell r="B13" t="str">
            <v>侯乐欣</v>
          </cell>
        </row>
        <row r="13">
          <cell r="D13" t="str">
            <v>合格</v>
          </cell>
          <cell r="E13" t="str">
            <v>得分</v>
          </cell>
          <cell r="F13">
            <v>62</v>
          </cell>
          <cell r="G13">
            <v>87.705</v>
          </cell>
          <cell r="H13">
            <v>66.38525</v>
          </cell>
        </row>
        <row r="14">
          <cell r="A14">
            <v>20195183515</v>
          </cell>
          <cell r="B14" t="str">
            <v>付佳欣</v>
          </cell>
        </row>
        <row r="14">
          <cell r="D14" t="str">
            <v>合格</v>
          </cell>
          <cell r="E14" t="str">
            <v>得分</v>
          </cell>
          <cell r="F14">
            <v>64</v>
          </cell>
          <cell r="G14">
            <v>87.84</v>
          </cell>
          <cell r="H14">
            <v>68.392</v>
          </cell>
        </row>
        <row r="15">
          <cell r="A15">
            <v>20195183516</v>
          </cell>
          <cell r="B15" t="str">
            <v>王佳颖</v>
          </cell>
          <cell r="C15">
            <v>-0.5</v>
          </cell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>
            <v>20195183517</v>
          </cell>
          <cell r="B16" t="str">
            <v>李晶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>
            <v>20195183519</v>
          </cell>
          <cell r="B17" t="str">
            <v>王梦琪</v>
          </cell>
        </row>
        <row r="17"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>
            <v>20195183520</v>
          </cell>
          <cell r="B18" t="str">
            <v>许瑞杰</v>
          </cell>
        </row>
        <row r="18">
          <cell r="D18" t="str">
            <v>合格</v>
          </cell>
          <cell r="E18" t="str">
            <v>得分</v>
          </cell>
          <cell r="F18">
            <v>62</v>
          </cell>
          <cell r="G18">
            <v>84.15</v>
          </cell>
          <cell r="H18">
            <v>66.2075</v>
          </cell>
        </row>
        <row r="19">
          <cell r="A19">
            <v>20195183521</v>
          </cell>
          <cell r="B19" t="str">
            <v>乔诗涵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>
            <v>20195183522</v>
          </cell>
          <cell r="B20" t="str">
            <v>石郑佳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20195183523</v>
          </cell>
          <cell r="B21" t="str">
            <v>李昂</v>
          </cell>
        </row>
        <row r="21"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>
            <v>20195183524</v>
          </cell>
          <cell r="B22" t="str">
            <v>张帅铭</v>
          </cell>
        </row>
        <row r="22">
          <cell r="D22" t="str">
            <v>合格</v>
          </cell>
          <cell r="E22" t="str">
            <v>得分</v>
          </cell>
          <cell r="F22">
            <v>62</v>
          </cell>
          <cell r="G22">
            <v>87.4269</v>
          </cell>
          <cell r="H22">
            <v>66.371345</v>
          </cell>
        </row>
        <row r="23">
          <cell r="A23">
            <v>20195183525</v>
          </cell>
          <cell r="B23" t="str">
            <v>张港澳</v>
          </cell>
        </row>
        <row r="23">
          <cell r="D23" t="str">
            <v>合格</v>
          </cell>
          <cell r="E23" t="str">
            <v>得分</v>
          </cell>
          <cell r="F23">
            <v>72</v>
          </cell>
          <cell r="G23">
            <v>87.57</v>
          </cell>
          <cell r="H23">
            <v>76.3785</v>
          </cell>
        </row>
        <row r="24">
          <cell r="A24">
            <v>20195183527</v>
          </cell>
          <cell r="B24" t="str">
            <v>刘延龙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20195183528</v>
          </cell>
          <cell r="B25" t="str">
            <v>葛安安</v>
          </cell>
        </row>
        <row r="25">
          <cell r="D25" t="str">
            <v>不合格</v>
          </cell>
          <cell r="E25" t="str">
            <v>得分</v>
          </cell>
          <cell r="F25">
            <v>60</v>
          </cell>
        </row>
        <row r="25">
          <cell r="H25">
            <v>0</v>
          </cell>
        </row>
        <row r="26">
          <cell r="A26">
            <v>20195183529</v>
          </cell>
          <cell r="B26" t="str">
            <v>程子浩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>
            <v>20195183530</v>
          </cell>
          <cell r="B27" t="str">
            <v>吕向阳</v>
          </cell>
          <cell r="C27">
            <v>-0.5</v>
          </cell>
          <cell r="D27" t="str">
            <v>不合格</v>
          </cell>
          <cell r="E27" t="str">
            <v>得分</v>
          </cell>
          <cell r="F27">
            <v>60</v>
          </cell>
        </row>
        <row r="27">
          <cell r="H27">
            <v>0</v>
          </cell>
        </row>
        <row r="28">
          <cell r="A28">
            <v>20195183531</v>
          </cell>
          <cell r="B28" t="str">
            <v>郭金金</v>
          </cell>
        </row>
        <row r="28">
          <cell r="D28" t="str">
            <v>不合格</v>
          </cell>
          <cell r="E28" t="str">
            <v>得分</v>
          </cell>
          <cell r="F28">
            <v>60</v>
          </cell>
        </row>
        <row r="28">
          <cell r="H28">
            <v>0</v>
          </cell>
        </row>
        <row r="29">
          <cell r="A29">
            <v>20195183532</v>
          </cell>
          <cell r="B29" t="str">
            <v>周洋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>
            <v>20195183533</v>
          </cell>
          <cell r="B30" t="str">
            <v>杨坤</v>
          </cell>
          <cell r="C30">
            <v>-0.5</v>
          </cell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20195183534</v>
          </cell>
          <cell r="B31" t="str">
            <v>赵文卓</v>
          </cell>
        </row>
        <row r="31">
          <cell r="D31" t="str">
            <v>合格</v>
          </cell>
          <cell r="E31" t="str">
            <v>得分</v>
          </cell>
          <cell r="F31">
            <v>76.5</v>
          </cell>
          <cell r="G31">
            <v>89.586</v>
          </cell>
          <cell r="H31">
            <v>80.9793</v>
          </cell>
        </row>
        <row r="32">
          <cell r="A32">
            <v>20195183535</v>
          </cell>
          <cell r="B32" t="str">
            <v>曾庆泽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20195183536</v>
          </cell>
          <cell r="B33" t="str">
            <v>王晨</v>
          </cell>
        </row>
        <row r="33">
          <cell r="D33" t="str">
            <v>不合格</v>
          </cell>
          <cell r="E33" t="str">
            <v>得分</v>
          </cell>
          <cell r="F33">
            <v>72</v>
          </cell>
          <cell r="G33">
            <v>88.92</v>
          </cell>
          <cell r="H33">
            <v>0</v>
          </cell>
        </row>
        <row r="34">
          <cell r="A34">
            <v>20185238318</v>
          </cell>
          <cell r="B34" t="str">
            <v>陈天娇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>
            <v>20185238339</v>
          </cell>
          <cell r="B35" t="str">
            <v>张家岩</v>
          </cell>
        </row>
        <row r="35">
          <cell r="D35" t="str">
            <v>合格</v>
          </cell>
          <cell r="E35" t="str">
            <v>得分</v>
          </cell>
          <cell r="F35">
            <v>62</v>
          </cell>
          <cell r="G35">
            <v>87.0201</v>
          </cell>
          <cell r="H35">
            <v>66.351005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20195183501</v>
          </cell>
          <cell r="B3" t="str">
            <v>郝欢</v>
          </cell>
          <cell r="C3" t="str">
            <v>赋分</v>
          </cell>
        </row>
        <row r="3">
          <cell r="E3">
            <v>0</v>
          </cell>
          <cell r="F3">
            <v>1</v>
          </cell>
          <cell r="G3">
            <v>2</v>
          </cell>
          <cell r="H3">
            <v>300</v>
          </cell>
          <cell r="I3">
            <v>3</v>
          </cell>
        </row>
        <row r="4">
          <cell r="A4">
            <v>20195183502</v>
          </cell>
          <cell r="B4" t="str">
            <v>张若男</v>
          </cell>
          <cell r="C4" t="str">
            <v>赋分</v>
          </cell>
        </row>
        <row r="4">
          <cell r="E4">
            <v>0</v>
          </cell>
          <cell r="F4">
            <v>1.5</v>
          </cell>
          <cell r="G4">
            <v>0.5</v>
          </cell>
          <cell r="H4">
            <v>200</v>
          </cell>
          <cell r="I4">
            <v>2</v>
          </cell>
        </row>
        <row r="5">
          <cell r="A5">
            <v>20195183504</v>
          </cell>
          <cell r="B5" t="str">
            <v>袁梦遥</v>
          </cell>
          <cell r="C5" t="str">
            <v>赋分</v>
          </cell>
        </row>
        <row r="5">
          <cell r="E5">
            <v>0</v>
          </cell>
          <cell r="F5">
            <v>6</v>
          </cell>
          <cell r="G5">
            <v>1</v>
          </cell>
          <cell r="H5">
            <v>700</v>
          </cell>
          <cell r="I5">
            <v>7</v>
          </cell>
        </row>
        <row r="6">
          <cell r="A6">
            <v>20195183505</v>
          </cell>
          <cell r="B6" t="str">
            <v>段慧艳</v>
          </cell>
          <cell r="C6" t="str">
            <v>赋分</v>
          </cell>
        </row>
        <row r="6">
          <cell r="E6">
            <v>0</v>
          </cell>
          <cell r="F6">
            <v>3.5</v>
          </cell>
          <cell r="G6">
            <v>0</v>
          </cell>
          <cell r="H6">
            <v>350</v>
          </cell>
          <cell r="I6">
            <v>3.5</v>
          </cell>
        </row>
        <row r="7">
          <cell r="A7">
            <v>20195183506</v>
          </cell>
          <cell r="B7" t="str">
            <v>牛明迪</v>
          </cell>
          <cell r="C7" t="str">
            <v>赋分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20195183508</v>
          </cell>
          <cell r="B8" t="str">
            <v>刘司晴</v>
          </cell>
          <cell r="C8" t="str">
            <v>赋分</v>
          </cell>
        </row>
        <row r="8">
          <cell r="E8">
            <v>0</v>
          </cell>
          <cell r="F8">
            <v>0</v>
          </cell>
          <cell r="G8">
            <v>2</v>
          </cell>
          <cell r="H8">
            <v>200</v>
          </cell>
          <cell r="I8">
            <v>2</v>
          </cell>
        </row>
        <row r="9">
          <cell r="A9">
            <v>20195183509</v>
          </cell>
          <cell r="B9" t="str">
            <v>张谊雯</v>
          </cell>
          <cell r="C9" t="str">
            <v>赋分</v>
          </cell>
        </row>
        <row r="9">
          <cell r="E9">
            <v>0</v>
          </cell>
          <cell r="F9">
            <v>0</v>
          </cell>
          <cell r="G9">
            <v>1</v>
          </cell>
          <cell r="H9">
            <v>100</v>
          </cell>
          <cell r="I9">
            <v>1</v>
          </cell>
        </row>
        <row r="10">
          <cell r="A10">
            <v>20195183510</v>
          </cell>
          <cell r="B10" t="str">
            <v>张卓雅</v>
          </cell>
          <cell r="C10" t="str">
            <v>赋分</v>
          </cell>
        </row>
        <row r="10">
          <cell r="E10">
            <v>0</v>
          </cell>
          <cell r="F10">
            <v>0</v>
          </cell>
          <cell r="G10">
            <v>2</v>
          </cell>
          <cell r="H10">
            <v>200</v>
          </cell>
          <cell r="I10">
            <v>2</v>
          </cell>
        </row>
        <row r="11">
          <cell r="A11">
            <v>20195183512</v>
          </cell>
          <cell r="B11" t="str">
            <v>沙晨</v>
          </cell>
          <cell r="C11" t="str">
            <v>赋分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20195183513</v>
          </cell>
          <cell r="B12" t="str">
            <v>刘玉婧</v>
          </cell>
          <cell r="C12" t="str">
            <v>赋分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20195183514</v>
          </cell>
          <cell r="B13" t="str">
            <v>侯乐欣</v>
          </cell>
          <cell r="C13" t="str">
            <v>赋分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20195183515</v>
          </cell>
          <cell r="B14" t="str">
            <v>付佳欣</v>
          </cell>
          <cell r="C14" t="str">
            <v>赋分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20195183516</v>
          </cell>
          <cell r="B15" t="str">
            <v>王佳颖</v>
          </cell>
          <cell r="C15" t="str">
            <v>赋分</v>
          </cell>
        </row>
        <row r="15">
          <cell r="E15">
            <v>0</v>
          </cell>
          <cell r="F15">
            <v>0</v>
          </cell>
          <cell r="G15">
            <v>1</v>
          </cell>
          <cell r="H15">
            <v>100</v>
          </cell>
          <cell r="I15">
            <v>1</v>
          </cell>
        </row>
        <row r="16">
          <cell r="A16">
            <v>20195183517</v>
          </cell>
          <cell r="B16" t="str">
            <v>李晶</v>
          </cell>
          <cell r="C16" t="str">
            <v>赋分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20195183519</v>
          </cell>
          <cell r="B17" t="str">
            <v>王梦琪</v>
          </cell>
          <cell r="C17" t="str">
            <v>赋分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20195183520</v>
          </cell>
          <cell r="B18" t="str">
            <v>许瑞杰</v>
          </cell>
          <cell r="C18" t="str">
            <v>赋分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20195183521</v>
          </cell>
          <cell r="B19" t="str">
            <v>乔诗涵</v>
          </cell>
          <cell r="C19" t="str">
            <v>赋分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20195183522</v>
          </cell>
          <cell r="B20" t="str">
            <v>石郑佳</v>
          </cell>
          <cell r="C20" t="str">
            <v>赋分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20195183523</v>
          </cell>
          <cell r="B21" t="str">
            <v>李昂</v>
          </cell>
          <cell r="C21" t="str">
            <v>赋分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20195183524</v>
          </cell>
          <cell r="B22" t="str">
            <v>张帅铭</v>
          </cell>
          <cell r="C22" t="str">
            <v>赋分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20195183525</v>
          </cell>
          <cell r="B23" t="str">
            <v>张港澳</v>
          </cell>
          <cell r="C23" t="str">
            <v>赋分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20195183527</v>
          </cell>
          <cell r="B24" t="str">
            <v>刘延龙</v>
          </cell>
          <cell r="C24" t="str">
            <v>赋分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20195183528</v>
          </cell>
          <cell r="B25" t="str">
            <v>葛安安</v>
          </cell>
          <cell r="C25" t="str">
            <v>赋分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20195183529</v>
          </cell>
          <cell r="B26" t="str">
            <v>程子浩</v>
          </cell>
          <cell r="C26" t="str">
            <v>赋分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20195183530</v>
          </cell>
          <cell r="B27" t="str">
            <v>吕向阳</v>
          </cell>
          <cell r="C27" t="str">
            <v>赋分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20195183531</v>
          </cell>
          <cell r="B28" t="str">
            <v>郭金金</v>
          </cell>
          <cell r="C28" t="str">
            <v>赋分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20195183532</v>
          </cell>
          <cell r="B29" t="str">
            <v>周洋</v>
          </cell>
          <cell r="C29" t="str">
            <v>赋分</v>
          </cell>
        </row>
        <row r="29">
          <cell r="E29">
            <v>0</v>
          </cell>
          <cell r="F29">
            <v>0</v>
          </cell>
          <cell r="G29">
            <v>1</v>
          </cell>
          <cell r="H29">
            <v>100</v>
          </cell>
          <cell r="I29">
            <v>1</v>
          </cell>
        </row>
        <row r="30">
          <cell r="A30">
            <v>20195183533</v>
          </cell>
          <cell r="B30" t="str">
            <v>杨坤</v>
          </cell>
          <cell r="C30" t="str">
            <v>赋分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20195183534</v>
          </cell>
          <cell r="B31" t="str">
            <v>赵文卓</v>
          </cell>
          <cell r="C31" t="str">
            <v>赋分</v>
          </cell>
        </row>
        <row r="31">
          <cell r="E31">
            <v>0.5</v>
          </cell>
          <cell r="F31">
            <v>2.5</v>
          </cell>
          <cell r="G31">
            <v>0</v>
          </cell>
          <cell r="H31">
            <v>300</v>
          </cell>
          <cell r="I31">
            <v>3</v>
          </cell>
        </row>
        <row r="32">
          <cell r="A32">
            <v>20195183535</v>
          </cell>
          <cell r="B32" t="str">
            <v>曾庆泽</v>
          </cell>
          <cell r="C32" t="str">
            <v>赋分</v>
          </cell>
        </row>
        <row r="32">
          <cell r="E32">
            <v>0</v>
          </cell>
          <cell r="F32">
            <v>0</v>
          </cell>
          <cell r="G32">
            <v>1</v>
          </cell>
          <cell r="H32">
            <v>100</v>
          </cell>
          <cell r="I32">
            <v>1</v>
          </cell>
        </row>
        <row r="33">
          <cell r="A33">
            <v>20195183536</v>
          </cell>
          <cell r="B33" t="str">
            <v>王晨</v>
          </cell>
          <cell r="C33" t="str">
            <v>赋分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20185238318</v>
          </cell>
          <cell r="B34" t="str">
            <v>陈天娇</v>
          </cell>
          <cell r="C34" t="str">
            <v>赋分</v>
          </cell>
        </row>
        <row r="34">
          <cell r="E34">
            <v>0</v>
          </cell>
          <cell r="F34">
            <v>0.5</v>
          </cell>
          <cell r="G34">
            <v>0</v>
          </cell>
          <cell r="H34">
            <v>50</v>
          </cell>
          <cell r="I34">
            <v>0.5</v>
          </cell>
        </row>
        <row r="35">
          <cell r="A35">
            <v>20185238339</v>
          </cell>
          <cell r="B35" t="str">
            <v>张家岩</v>
          </cell>
          <cell r="C35" t="str">
            <v>赋分</v>
          </cell>
        </row>
        <row r="35">
          <cell r="E35">
            <v>0</v>
          </cell>
          <cell r="F35">
            <v>0</v>
          </cell>
          <cell r="G35">
            <v>1</v>
          </cell>
          <cell r="H35">
            <v>100</v>
          </cell>
          <cell r="I35">
            <v>1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20165308721</v>
          </cell>
          <cell r="B3" t="str">
            <v>黄婉灵</v>
          </cell>
          <cell r="C3">
            <v>66.9375</v>
          </cell>
        </row>
        <row r="4">
          <cell r="A4">
            <v>20185238322</v>
          </cell>
          <cell r="B4" t="str">
            <v>何雨晴</v>
          </cell>
          <cell r="C4">
            <v>80.4375</v>
          </cell>
        </row>
        <row r="5">
          <cell r="A5">
            <v>20185268409</v>
          </cell>
          <cell r="B5" t="str">
            <v>曹惠雯</v>
          </cell>
          <cell r="C5">
            <v>80.625</v>
          </cell>
        </row>
        <row r="6">
          <cell r="A6">
            <v>20195183401</v>
          </cell>
          <cell r="B6" t="str">
            <v>李如佳</v>
          </cell>
          <cell r="C6">
            <v>76.625</v>
          </cell>
        </row>
        <row r="7">
          <cell r="A7">
            <v>20195183402</v>
          </cell>
          <cell r="B7" t="str">
            <v>杨珂欣</v>
          </cell>
          <cell r="C7">
            <v>75.125</v>
          </cell>
        </row>
        <row r="8">
          <cell r="A8">
            <v>20195183404</v>
          </cell>
          <cell r="B8" t="str">
            <v>程洁</v>
          </cell>
          <cell r="C8">
            <v>74.5625</v>
          </cell>
        </row>
        <row r="9">
          <cell r="A9">
            <v>20195183405</v>
          </cell>
          <cell r="B9" t="str">
            <v>刘怡琪</v>
          </cell>
          <cell r="C9">
            <v>79.375</v>
          </cell>
        </row>
        <row r="10">
          <cell r="A10">
            <v>20195183406</v>
          </cell>
          <cell r="B10" t="str">
            <v>宋小凯</v>
          </cell>
          <cell r="C10">
            <v>82.3125</v>
          </cell>
        </row>
        <row r="11">
          <cell r="A11">
            <v>20195183408</v>
          </cell>
          <cell r="B11" t="str">
            <v>陶玲玉</v>
          </cell>
          <cell r="C11">
            <v>80.4375</v>
          </cell>
        </row>
        <row r="12">
          <cell r="A12">
            <v>20195183409</v>
          </cell>
          <cell r="B12" t="str">
            <v>陆梦茹</v>
          </cell>
          <cell r="C12">
            <v>86.375</v>
          </cell>
        </row>
        <row r="13">
          <cell r="A13">
            <v>20195183410</v>
          </cell>
          <cell r="B13" t="str">
            <v>梁诗琪</v>
          </cell>
          <cell r="C13">
            <v>75.1875</v>
          </cell>
        </row>
        <row r="14">
          <cell r="A14">
            <v>20195183411</v>
          </cell>
          <cell r="B14" t="str">
            <v>杜鎏妨</v>
          </cell>
          <cell r="C14">
            <v>71.4375</v>
          </cell>
        </row>
        <row r="15">
          <cell r="A15">
            <v>20195183412</v>
          </cell>
          <cell r="B15" t="str">
            <v>吴玉可</v>
          </cell>
          <cell r="C15">
            <v>74.4375</v>
          </cell>
        </row>
        <row r="16">
          <cell r="A16">
            <v>20195183413</v>
          </cell>
          <cell r="B16" t="str">
            <v>关佳鹤</v>
          </cell>
          <cell r="C16">
            <v>83.8125</v>
          </cell>
        </row>
        <row r="17">
          <cell r="A17">
            <v>20195183414</v>
          </cell>
          <cell r="B17" t="str">
            <v>李晓煜</v>
          </cell>
          <cell r="C17">
            <v>78.5625</v>
          </cell>
        </row>
        <row r="18">
          <cell r="A18">
            <v>20195183415</v>
          </cell>
          <cell r="B18" t="str">
            <v>段沛尧</v>
          </cell>
          <cell r="C18">
            <v>83.8125</v>
          </cell>
        </row>
        <row r="19">
          <cell r="A19">
            <v>20195183416</v>
          </cell>
          <cell r="B19" t="str">
            <v>潘笑方</v>
          </cell>
          <cell r="C19">
            <v>78.4375</v>
          </cell>
        </row>
        <row r="20">
          <cell r="A20">
            <v>20195183417</v>
          </cell>
          <cell r="B20" t="str">
            <v>王新鑫</v>
          </cell>
          <cell r="C20">
            <v>83.5</v>
          </cell>
        </row>
        <row r="21">
          <cell r="A21">
            <v>20195183418</v>
          </cell>
          <cell r="B21" t="str">
            <v>尚晓婷</v>
          </cell>
          <cell r="C21">
            <v>76.625</v>
          </cell>
        </row>
        <row r="22">
          <cell r="A22">
            <v>20195183419</v>
          </cell>
          <cell r="B22" t="str">
            <v>付嘉颖</v>
          </cell>
          <cell r="C22">
            <v>77</v>
          </cell>
        </row>
        <row r="23">
          <cell r="A23">
            <v>20195183420</v>
          </cell>
          <cell r="B23" t="str">
            <v>张霄</v>
          </cell>
          <cell r="C23">
            <v>73.5625</v>
          </cell>
        </row>
        <row r="24">
          <cell r="A24">
            <v>20195183421</v>
          </cell>
          <cell r="B24" t="str">
            <v>杨帅帅</v>
          </cell>
          <cell r="C24">
            <v>81.125</v>
          </cell>
        </row>
        <row r="25">
          <cell r="A25">
            <v>20195183422</v>
          </cell>
          <cell r="B25" t="str">
            <v>杜东梅</v>
          </cell>
          <cell r="C25">
            <v>80.125</v>
          </cell>
        </row>
        <row r="26">
          <cell r="A26">
            <v>20195183423</v>
          </cell>
          <cell r="B26" t="str">
            <v>尤丹丹</v>
          </cell>
          <cell r="C26">
            <v>78.8125</v>
          </cell>
        </row>
        <row r="27">
          <cell r="A27">
            <v>20195183425</v>
          </cell>
          <cell r="B27" t="str">
            <v>秦江涛</v>
          </cell>
          <cell r="C27">
            <v>64.9375</v>
          </cell>
        </row>
        <row r="28">
          <cell r="A28">
            <v>20195183426</v>
          </cell>
          <cell r="B28" t="str">
            <v>张志强</v>
          </cell>
          <cell r="C28">
            <v>67.875</v>
          </cell>
        </row>
        <row r="29">
          <cell r="A29">
            <v>20195183429</v>
          </cell>
          <cell r="B29" t="str">
            <v>耿龙博</v>
          </cell>
          <cell r="C29">
            <v>65.125</v>
          </cell>
        </row>
        <row r="30">
          <cell r="A30">
            <v>20195183430</v>
          </cell>
          <cell r="B30" t="str">
            <v>邵亚闯</v>
          </cell>
          <cell r="C30">
            <v>66.1875</v>
          </cell>
        </row>
        <row r="31">
          <cell r="A31">
            <v>20195183431</v>
          </cell>
          <cell r="B31" t="str">
            <v>张宇策</v>
          </cell>
          <cell r="C31">
            <v>72.375</v>
          </cell>
        </row>
        <row r="32">
          <cell r="A32">
            <v>20195183432</v>
          </cell>
          <cell r="B32" t="str">
            <v>陆怡辰</v>
          </cell>
          <cell r="C32">
            <v>61.6875</v>
          </cell>
        </row>
        <row r="33">
          <cell r="A33">
            <v>20195183433</v>
          </cell>
          <cell r="B33" t="str">
            <v>张黎明</v>
          </cell>
          <cell r="C33">
            <v>79.1875</v>
          </cell>
        </row>
        <row r="34">
          <cell r="A34">
            <v>20195183434</v>
          </cell>
          <cell r="B34" t="str">
            <v>张方展</v>
          </cell>
          <cell r="C34">
            <v>75.875</v>
          </cell>
        </row>
        <row r="35">
          <cell r="A35">
            <v>20195183435</v>
          </cell>
          <cell r="B35" t="str">
            <v>侯天旭</v>
          </cell>
          <cell r="C35">
            <v>75.875</v>
          </cell>
        </row>
        <row r="36">
          <cell r="A36">
            <v>20195183436</v>
          </cell>
          <cell r="B36" t="str">
            <v>赵珂</v>
          </cell>
          <cell r="C36">
            <v>77.0625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20165308721</v>
          </cell>
          <cell r="B3" t="str">
            <v>黄婉灵</v>
          </cell>
        </row>
        <row r="3">
          <cell r="D3" t="str">
            <v>合格</v>
          </cell>
          <cell r="E3" t="str">
            <v>得分</v>
          </cell>
          <cell r="F3">
            <v>62</v>
          </cell>
        </row>
        <row r="3">
          <cell r="H3">
            <v>62</v>
          </cell>
        </row>
        <row r="4">
          <cell r="A4">
            <v>20185238322</v>
          </cell>
          <cell r="B4" t="str">
            <v>何雨晴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>
            <v>20185268409</v>
          </cell>
          <cell r="B5" t="str">
            <v>曹惠雯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>
            <v>20195183401</v>
          </cell>
          <cell r="B6" t="str">
            <v>李如佳</v>
          </cell>
          <cell r="C6">
            <v>-0.5</v>
          </cell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20195183402</v>
          </cell>
          <cell r="B7" t="str">
            <v>杨珂欣</v>
          </cell>
        </row>
        <row r="7"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>
            <v>20195183404</v>
          </cell>
          <cell r="B8" t="str">
            <v>程洁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>
            <v>20195183405</v>
          </cell>
          <cell r="B9" t="str">
            <v>刘怡琪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>
            <v>20195183406</v>
          </cell>
          <cell r="B10" t="str">
            <v>宋小凯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>
            <v>20195183408</v>
          </cell>
          <cell r="B11" t="str">
            <v>陶玲玉</v>
          </cell>
        </row>
        <row r="11">
          <cell r="D11" t="str">
            <v>合格</v>
          </cell>
          <cell r="E11" t="str">
            <v>得分</v>
          </cell>
          <cell r="F11">
            <v>76.5</v>
          </cell>
          <cell r="G11">
            <v>89.514</v>
          </cell>
          <cell r="H11">
            <v>80.9757</v>
          </cell>
        </row>
        <row r="12">
          <cell r="A12">
            <v>20195183409</v>
          </cell>
          <cell r="B12" t="str">
            <v>陆梦茹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20195183410</v>
          </cell>
          <cell r="B13" t="str">
            <v>梁诗琪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>
            <v>20195183411</v>
          </cell>
          <cell r="B14" t="str">
            <v>杜鎏妨</v>
          </cell>
        </row>
        <row r="14">
          <cell r="D14" t="str">
            <v>合格</v>
          </cell>
          <cell r="E14" t="str">
            <v>得分</v>
          </cell>
          <cell r="F14">
            <v>72</v>
          </cell>
          <cell r="G14">
            <v>87.084</v>
          </cell>
          <cell r="H14">
            <v>76.3542</v>
          </cell>
        </row>
        <row r="15">
          <cell r="A15">
            <v>20195183412</v>
          </cell>
          <cell r="B15" t="str">
            <v>吴玉可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>
            <v>20195183413</v>
          </cell>
          <cell r="B16" t="str">
            <v>关佳鹤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>
            <v>20195183414</v>
          </cell>
          <cell r="B17" t="str">
            <v>李晓煜</v>
          </cell>
          <cell r="C17">
            <v>-1</v>
          </cell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>
            <v>20195183415</v>
          </cell>
          <cell r="B18" t="str">
            <v>段沛尧</v>
          </cell>
        </row>
        <row r="18"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>
            <v>20195183416</v>
          </cell>
          <cell r="B19" t="str">
            <v>潘笑方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>
            <v>20195183417</v>
          </cell>
          <cell r="B20" t="str">
            <v>王新鑫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20195183418</v>
          </cell>
          <cell r="B21" t="str">
            <v>尚晓婷</v>
          </cell>
          <cell r="C21">
            <v>-0.5</v>
          </cell>
          <cell r="D21" t="str">
            <v>合格</v>
          </cell>
          <cell r="E21" t="str">
            <v>得分</v>
          </cell>
          <cell r="F21">
            <v>62</v>
          </cell>
          <cell r="G21">
            <v>85.095</v>
          </cell>
          <cell r="H21">
            <v>66.25475</v>
          </cell>
        </row>
        <row r="22">
          <cell r="A22">
            <v>20195183419</v>
          </cell>
          <cell r="B22" t="str">
            <v>付嘉颖</v>
          </cell>
        </row>
        <row r="22">
          <cell r="D22" t="str">
            <v>合格</v>
          </cell>
          <cell r="E22" t="str">
            <v>得分</v>
          </cell>
          <cell r="F22">
            <v>72</v>
          </cell>
          <cell r="G22">
            <v>88.569</v>
          </cell>
          <cell r="H22">
            <v>76.42845</v>
          </cell>
        </row>
        <row r="23">
          <cell r="A23">
            <v>20195183420</v>
          </cell>
          <cell r="B23" t="str">
            <v>张霄</v>
          </cell>
        </row>
        <row r="23">
          <cell r="D23" t="str">
            <v>合格</v>
          </cell>
          <cell r="E23" t="str">
            <v>得分</v>
          </cell>
          <cell r="F23">
            <v>72</v>
          </cell>
          <cell r="G23">
            <v>87.147</v>
          </cell>
          <cell r="H23">
            <v>76.35735</v>
          </cell>
        </row>
        <row r="24">
          <cell r="A24">
            <v>20195183421</v>
          </cell>
          <cell r="B24" t="str">
            <v>杨帅帅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20195183422</v>
          </cell>
          <cell r="B25" t="str">
            <v>杜东梅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20195183423</v>
          </cell>
          <cell r="B26" t="str">
            <v>尤丹丹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>
            <v>20195183425</v>
          </cell>
          <cell r="B27" t="str">
            <v>秦江涛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>
            <v>20195183426</v>
          </cell>
          <cell r="B28" t="str">
            <v>张志强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20195183429</v>
          </cell>
          <cell r="B29" t="str">
            <v>耿龙博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>
            <v>20195183430</v>
          </cell>
          <cell r="B30" t="str">
            <v>邵亚闯</v>
          </cell>
          <cell r="C30">
            <v>-0.5</v>
          </cell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20195183431</v>
          </cell>
          <cell r="B31" t="str">
            <v>张宇策</v>
          </cell>
        </row>
        <row r="31">
          <cell r="D31" t="str">
            <v>合格</v>
          </cell>
          <cell r="E31" t="str">
            <v>得分</v>
          </cell>
          <cell r="F31">
            <v>78.5</v>
          </cell>
          <cell r="G31">
            <v>89.046</v>
          </cell>
          <cell r="H31">
            <v>82.9523</v>
          </cell>
        </row>
        <row r="32">
          <cell r="A32">
            <v>20195183432</v>
          </cell>
          <cell r="B32" t="str">
            <v>陆怡辰</v>
          </cell>
          <cell r="C32">
            <v>-0.5</v>
          </cell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20195183433</v>
          </cell>
          <cell r="B33" t="str">
            <v>张黎明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20195183434</v>
          </cell>
          <cell r="B34" t="str">
            <v>张方展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>
            <v>20195183435</v>
          </cell>
          <cell r="B35" t="str">
            <v>侯天旭</v>
          </cell>
        </row>
        <row r="35">
          <cell r="D35" t="str">
            <v>合格</v>
          </cell>
          <cell r="E35" t="str">
            <v>得分</v>
          </cell>
          <cell r="F35">
            <v>62</v>
          </cell>
          <cell r="G35">
            <v>84.38</v>
          </cell>
          <cell r="H35">
            <v>66.219</v>
          </cell>
        </row>
        <row r="36">
          <cell r="A36">
            <v>20195183436</v>
          </cell>
          <cell r="B36" t="str">
            <v>赵珂</v>
          </cell>
          <cell r="C36">
            <v>-0.5</v>
          </cell>
          <cell r="D36" t="str">
            <v>合格</v>
          </cell>
          <cell r="E36" t="str">
            <v>得分</v>
          </cell>
          <cell r="F36">
            <v>60</v>
          </cell>
        </row>
        <row r="36">
          <cell r="H36">
            <v>60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  <row r="999">
          <cell r="E999" t="str">
            <v>得分</v>
          </cell>
        </row>
        <row r="999">
          <cell r="H999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20165308721</v>
          </cell>
          <cell r="B3" t="str">
            <v>黄婉灵</v>
          </cell>
          <cell r="C3" t="str">
            <v>赋分</v>
          </cell>
        </row>
        <row r="3">
          <cell r="H3">
            <v>0</v>
          </cell>
          <cell r="I3">
            <v>0</v>
          </cell>
        </row>
        <row r="4">
          <cell r="A4">
            <v>20185238322</v>
          </cell>
          <cell r="B4" t="str">
            <v>何雨晴</v>
          </cell>
          <cell r="C4" t="str">
            <v>赋分</v>
          </cell>
        </row>
        <row r="4">
          <cell r="E4">
            <v>0.8</v>
          </cell>
        </row>
        <row r="4">
          <cell r="H4">
            <v>80</v>
          </cell>
          <cell r="I4">
            <v>0.8</v>
          </cell>
        </row>
        <row r="5">
          <cell r="A5">
            <v>20185268409</v>
          </cell>
          <cell r="B5" t="str">
            <v>曹惠雯</v>
          </cell>
          <cell r="C5" t="str">
            <v>赋分</v>
          </cell>
        </row>
        <row r="5">
          <cell r="H5">
            <v>0</v>
          </cell>
          <cell r="I5">
            <v>0</v>
          </cell>
        </row>
        <row r="6">
          <cell r="A6">
            <v>20195183401</v>
          </cell>
          <cell r="B6" t="str">
            <v>李如佳</v>
          </cell>
          <cell r="C6" t="str">
            <v>赋分</v>
          </cell>
        </row>
        <row r="6">
          <cell r="H6">
            <v>0</v>
          </cell>
          <cell r="I6">
            <v>0</v>
          </cell>
        </row>
        <row r="7">
          <cell r="A7">
            <v>20195183402</v>
          </cell>
          <cell r="B7" t="str">
            <v>杨珂欣</v>
          </cell>
          <cell r="C7" t="str">
            <v>赋分</v>
          </cell>
        </row>
        <row r="7">
          <cell r="H7">
            <v>0</v>
          </cell>
          <cell r="I7">
            <v>0</v>
          </cell>
        </row>
        <row r="8">
          <cell r="A8">
            <v>20195183404</v>
          </cell>
          <cell r="B8" t="str">
            <v>程洁</v>
          </cell>
          <cell r="C8" t="str">
            <v>赋分</v>
          </cell>
        </row>
        <row r="8">
          <cell r="H8">
            <v>0</v>
          </cell>
          <cell r="I8">
            <v>0</v>
          </cell>
        </row>
        <row r="9">
          <cell r="A9">
            <v>20195183405</v>
          </cell>
          <cell r="B9" t="str">
            <v>刘怡琪</v>
          </cell>
          <cell r="C9" t="str">
            <v>赋分</v>
          </cell>
        </row>
        <row r="9">
          <cell r="H9">
            <v>0</v>
          </cell>
          <cell r="I9">
            <v>0</v>
          </cell>
        </row>
        <row r="10">
          <cell r="A10">
            <v>20195183406</v>
          </cell>
          <cell r="B10" t="str">
            <v>宋小凯</v>
          </cell>
          <cell r="C10" t="str">
            <v>赋分</v>
          </cell>
        </row>
        <row r="10">
          <cell r="H10">
            <v>0</v>
          </cell>
          <cell r="I10">
            <v>0</v>
          </cell>
        </row>
        <row r="11">
          <cell r="A11">
            <v>20195183408</v>
          </cell>
          <cell r="B11" t="str">
            <v>陶玲玉</v>
          </cell>
          <cell r="C11" t="str">
            <v>赋分</v>
          </cell>
        </row>
        <row r="11">
          <cell r="F11">
            <v>2.5</v>
          </cell>
        </row>
        <row r="11">
          <cell r="H11">
            <v>250</v>
          </cell>
          <cell r="I11">
            <v>2.5</v>
          </cell>
        </row>
        <row r="12">
          <cell r="A12">
            <v>20195183409</v>
          </cell>
          <cell r="B12" t="str">
            <v>陆梦茹</v>
          </cell>
          <cell r="C12" t="str">
            <v>赋分</v>
          </cell>
        </row>
        <row r="12">
          <cell r="G12">
            <v>2</v>
          </cell>
          <cell r="H12">
            <v>200</v>
          </cell>
          <cell r="I12">
            <v>2</v>
          </cell>
        </row>
        <row r="13">
          <cell r="A13">
            <v>20195183410</v>
          </cell>
          <cell r="B13" t="str">
            <v>梁诗琪</v>
          </cell>
          <cell r="C13" t="str">
            <v>赋分</v>
          </cell>
        </row>
        <row r="13">
          <cell r="H13">
            <v>0</v>
          </cell>
          <cell r="I13">
            <v>0</v>
          </cell>
        </row>
        <row r="14">
          <cell r="A14">
            <v>20195183411</v>
          </cell>
          <cell r="B14" t="str">
            <v>杜鎏妨</v>
          </cell>
          <cell r="C14" t="str">
            <v>赋分</v>
          </cell>
        </row>
        <row r="14">
          <cell r="G14">
            <v>1</v>
          </cell>
          <cell r="H14">
            <v>100</v>
          </cell>
          <cell r="I14">
            <v>1</v>
          </cell>
        </row>
        <row r="15">
          <cell r="A15">
            <v>20195183412</v>
          </cell>
          <cell r="B15" t="str">
            <v>吴玉可</v>
          </cell>
          <cell r="C15" t="str">
            <v>赋分</v>
          </cell>
        </row>
        <row r="15">
          <cell r="E15">
            <v>0.5</v>
          </cell>
        </row>
        <row r="15">
          <cell r="H15">
            <v>50</v>
          </cell>
          <cell r="I15">
            <v>0.5</v>
          </cell>
        </row>
        <row r="16">
          <cell r="A16">
            <v>20195183413</v>
          </cell>
          <cell r="B16" t="str">
            <v>关佳鹤</v>
          </cell>
          <cell r="C16" t="str">
            <v>赋分</v>
          </cell>
        </row>
        <row r="16">
          <cell r="G16">
            <v>2</v>
          </cell>
          <cell r="H16">
            <v>200</v>
          </cell>
          <cell r="I16">
            <v>2</v>
          </cell>
        </row>
        <row r="17">
          <cell r="A17">
            <v>20195183414</v>
          </cell>
          <cell r="B17" t="str">
            <v>李晓煜</v>
          </cell>
          <cell r="C17" t="str">
            <v>赋分</v>
          </cell>
        </row>
        <row r="17">
          <cell r="H17">
            <v>0</v>
          </cell>
          <cell r="I17">
            <v>0</v>
          </cell>
        </row>
        <row r="18">
          <cell r="A18">
            <v>20195183415</v>
          </cell>
          <cell r="B18" t="str">
            <v>段沛尧</v>
          </cell>
          <cell r="C18" t="str">
            <v>赋分</v>
          </cell>
        </row>
        <row r="18">
          <cell r="G18">
            <v>1</v>
          </cell>
          <cell r="H18">
            <v>100</v>
          </cell>
          <cell r="I18">
            <v>1</v>
          </cell>
        </row>
        <row r="19">
          <cell r="A19">
            <v>20195183416</v>
          </cell>
          <cell r="B19" t="str">
            <v>潘笑方</v>
          </cell>
          <cell r="C19" t="str">
            <v>赋分</v>
          </cell>
        </row>
        <row r="19">
          <cell r="H19">
            <v>0</v>
          </cell>
          <cell r="I19">
            <v>0</v>
          </cell>
        </row>
        <row r="20">
          <cell r="A20">
            <v>20195183417</v>
          </cell>
          <cell r="B20" t="str">
            <v>王新鑫</v>
          </cell>
          <cell r="C20" t="str">
            <v>赋分</v>
          </cell>
        </row>
        <row r="20">
          <cell r="H20">
            <v>0</v>
          </cell>
          <cell r="I20">
            <v>0</v>
          </cell>
        </row>
        <row r="21">
          <cell r="A21">
            <v>20195183418</v>
          </cell>
          <cell r="B21" t="str">
            <v>尚晓婷</v>
          </cell>
          <cell r="C21" t="str">
            <v>赋分</v>
          </cell>
        </row>
        <row r="21">
          <cell r="H21">
            <v>0</v>
          </cell>
          <cell r="I21">
            <v>0</v>
          </cell>
        </row>
        <row r="22">
          <cell r="A22">
            <v>20195183419</v>
          </cell>
          <cell r="B22" t="str">
            <v>付嘉颖</v>
          </cell>
          <cell r="C22" t="str">
            <v>赋分</v>
          </cell>
        </row>
        <row r="22">
          <cell r="H22">
            <v>0</v>
          </cell>
          <cell r="I22">
            <v>0</v>
          </cell>
        </row>
        <row r="23">
          <cell r="A23">
            <v>20195183420</v>
          </cell>
          <cell r="B23" t="str">
            <v>张霄</v>
          </cell>
          <cell r="C23" t="str">
            <v>赋分</v>
          </cell>
        </row>
        <row r="23">
          <cell r="H23">
            <v>0</v>
          </cell>
          <cell r="I23">
            <v>0</v>
          </cell>
        </row>
        <row r="24">
          <cell r="A24">
            <v>20195183421</v>
          </cell>
          <cell r="B24" t="str">
            <v>杨帅帅</v>
          </cell>
          <cell r="C24" t="str">
            <v>赋分</v>
          </cell>
        </row>
        <row r="24">
          <cell r="H24">
            <v>0</v>
          </cell>
          <cell r="I24">
            <v>0</v>
          </cell>
        </row>
        <row r="25">
          <cell r="A25">
            <v>20195183422</v>
          </cell>
          <cell r="B25" t="str">
            <v>杜东梅</v>
          </cell>
          <cell r="C25" t="str">
            <v>赋分</v>
          </cell>
        </row>
        <row r="25">
          <cell r="H25">
            <v>0</v>
          </cell>
          <cell r="I25">
            <v>0</v>
          </cell>
        </row>
        <row r="26">
          <cell r="A26">
            <v>20195183423</v>
          </cell>
          <cell r="B26" t="str">
            <v>尤丹丹</v>
          </cell>
          <cell r="C26" t="str">
            <v>赋分</v>
          </cell>
        </row>
        <row r="26">
          <cell r="G26">
            <v>1</v>
          </cell>
          <cell r="H26">
            <v>100</v>
          </cell>
          <cell r="I26">
            <v>1</v>
          </cell>
        </row>
        <row r="27">
          <cell r="A27">
            <v>20195183425</v>
          </cell>
          <cell r="B27" t="str">
            <v>秦江涛</v>
          </cell>
          <cell r="C27" t="str">
            <v>赋分</v>
          </cell>
        </row>
        <row r="27">
          <cell r="H27">
            <v>0</v>
          </cell>
          <cell r="I27">
            <v>0</v>
          </cell>
        </row>
        <row r="28">
          <cell r="A28">
            <v>20195183426</v>
          </cell>
          <cell r="B28" t="str">
            <v>张志强</v>
          </cell>
          <cell r="C28" t="str">
            <v>赋分</v>
          </cell>
        </row>
        <row r="28">
          <cell r="H28">
            <v>0</v>
          </cell>
          <cell r="I28">
            <v>0</v>
          </cell>
        </row>
        <row r="29">
          <cell r="A29">
            <v>20195183429</v>
          </cell>
          <cell r="B29" t="str">
            <v>耿龙博</v>
          </cell>
          <cell r="C29" t="str">
            <v>赋分</v>
          </cell>
        </row>
        <row r="29">
          <cell r="H29">
            <v>0</v>
          </cell>
          <cell r="I29">
            <v>0</v>
          </cell>
        </row>
        <row r="30">
          <cell r="A30">
            <v>20195183430</v>
          </cell>
          <cell r="B30" t="str">
            <v>邵亚闯</v>
          </cell>
          <cell r="C30" t="str">
            <v>赋分</v>
          </cell>
        </row>
        <row r="30">
          <cell r="H30">
            <v>0</v>
          </cell>
          <cell r="I30">
            <v>0</v>
          </cell>
        </row>
        <row r="31">
          <cell r="A31">
            <v>20195183431</v>
          </cell>
          <cell r="B31" t="str">
            <v>张宇策</v>
          </cell>
          <cell r="C31" t="str">
            <v>赋分</v>
          </cell>
        </row>
        <row r="31">
          <cell r="E31">
            <v>0.55</v>
          </cell>
          <cell r="F31">
            <v>2</v>
          </cell>
          <cell r="G31">
            <v>1.5</v>
          </cell>
          <cell r="H31">
            <v>405</v>
          </cell>
          <cell r="I31">
            <v>4.05</v>
          </cell>
        </row>
        <row r="32">
          <cell r="A32">
            <v>20195183432</v>
          </cell>
          <cell r="B32" t="str">
            <v>陆怡辰</v>
          </cell>
          <cell r="C32" t="str">
            <v>赋分</v>
          </cell>
        </row>
        <row r="32">
          <cell r="H32">
            <v>0</v>
          </cell>
          <cell r="I32">
            <v>0</v>
          </cell>
        </row>
        <row r="33">
          <cell r="A33">
            <v>20195183433</v>
          </cell>
          <cell r="B33" t="str">
            <v>张黎明</v>
          </cell>
          <cell r="C33" t="str">
            <v>赋分</v>
          </cell>
        </row>
        <row r="33">
          <cell r="H33">
            <v>0</v>
          </cell>
          <cell r="I33">
            <v>0</v>
          </cell>
        </row>
        <row r="34">
          <cell r="A34">
            <v>20195183434</v>
          </cell>
          <cell r="B34" t="str">
            <v>张方展</v>
          </cell>
          <cell r="C34" t="str">
            <v>赋分</v>
          </cell>
        </row>
        <row r="34">
          <cell r="H34">
            <v>0</v>
          </cell>
          <cell r="I34">
            <v>0</v>
          </cell>
        </row>
        <row r="35">
          <cell r="A35">
            <v>20195183435</v>
          </cell>
          <cell r="B35" t="str">
            <v>侯天旭</v>
          </cell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A36">
            <v>20195183436</v>
          </cell>
          <cell r="B36" t="str">
            <v>赵珂</v>
          </cell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 t="str">
            <v>20195183601</v>
          </cell>
          <cell r="B3" t="str">
            <v>孙莹</v>
          </cell>
          <cell r="C3">
            <v>82.7058823529412</v>
          </cell>
        </row>
        <row r="4">
          <cell r="A4" t="str">
            <v>20195183602</v>
          </cell>
          <cell r="B4" t="str">
            <v>秦九添</v>
          </cell>
          <cell r="C4">
            <v>73.4117647058823</v>
          </cell>
        </row>
        <row r="5">
          <cell r="A5" t="str">
            <v>20195183603</v>
          </cell>
          <cell r="B5" t="str">
            <v>陈艺丹</v>
          </cell>
          <cell r="C5">
            <v>71.4117647058823</v>
          </cell>
        </row>
        <row r="6">
          <cell r="A6" t="str">
            <v>20195183604</v>
          </cell>
          <cell r="B6" t="str">
            <v>陈淑凡</v>
          </cell>
          <cell r="C6">
            <v>75.7058823529412</v>
          </cell>
        </row>
        <row r="7">
          <cell r="A7" t="str">
            <v>20195183605</v>
          </cell>
          <cell r="B7" t="str">
            <v>胡贝贝</v>
          </cell>
          <cell r="C7">
            <v>80.7058823529412</v>
          </cell>
        </row>
        <row r="8">
          <cell r="A8" t="str">
            <v>20195183607</v>
          </cell>
          <cell r="B8" t="str">
            <v>邱艺凡</v>
          </cell>
          <cell r="C8">
            <v>76.7647058823529</v>
          </cell>
        </row>
        <row r="9">
          <cell r="A9" t="str">
            <v>20195183609</v>
          </cell>
          <cell r="B9" t="str">
            <v>李念</v>
          </cell>
          <cell r="C9">
            <v>76.5882352941177</v>
          </cell>
        </row>
        <row r="10">
          <cell r="A10" t="str">
            <v>20195183610</v>
          </cell>
          <cell r="B10" t="str">
            <v>陈星</v>
          </cell>
          <cell r="C10">
            <v>71.4117647058823</v>
          </cell>
        </row>
        <row r="11">
          <cell r="A11" t="str">
            <v>20195183611</v>
          </cell>
          <cell r="B11" t="str">
            <v>赵晴雅</v>
          </cell>
          <cell r="C11">
            <v>76.8823529411765</v>
          </cell>
        </row>
        <row r="12">
          <cell r="A12" t="str">
            <v>20195183612</v>
          </cell>
          <cell r="B12" t="str">
            <v>张婷婷</v>
          </cell>
          <cell r="C12">
            <v>71.2941176470588</v>
          </cell>
        </row>
        <row r="13">
          <cell r="A13" t="str">
            <v>20195183613</v>
          </cell>
          <cell r="B13" t="str">
            <v>谷文莉</v>
          </cell>
          <cell r="C13">
            <v>90.6470588235294</v>
          </cell>
        </row>
        <row r="14">
          <cell r="A14" t="str">
            <v>20195183614</v>
          </cell>
          <cell r="B14" t="str">
            <v>郑梦琪</v>
          </cell>
          <cell r="C14">
            <v>80.9411764705882</v>
          </cell>
        </row>
        <row r="15">
          <cell r="A15" t="str">
            <v>20195183615</v>
          </cell>
          <cell r="B15" t="str">
            <v>刘絮</v>
          </cell>
          <cell r="C15">
            <v>77.7058823529412</v>
          </cell>
        </row>
        <row r="16">
          <cell r="A16" t="str">
            <v>20195183616</v>
          </cell>
          <cell r="B16" t="str">
            <v>张诗语</v>
          </cell>
          <cell r="C16">
            <v>77.2352941176471</v>
          </cell>
        </row>
        <row r="17">
          <cell r="A17" t="str">
            <v>20195183617</v>
          </cell>
          <cell r="B17" t="str">
            <v>窦颐琛</v>
          </cell>
          <cell r="C17">
            <v>71.5294117647059</v>
          </cell>
        </row>
        <row r="18">
          <cell r="A18" t="str">
            <v>20195183618</v>
          </cell>
          <cell r="B18" t="str">
            <v>刘丽楠</v>
          </cell>
          <cell r="C18">
            <v>81.2941176470588</v>
          </cell>
        </row>
        <row r="19">
          <cell r="A19" t="str">
            <v>20195183619</v>
          </cell>
          <cell r="B19" t="str">
            <v>史淑佳</v>
          </cell>
          <cell r="C19">
            <v>77.7058823529412</v>
          </cell>
        </row>
        <row r="20">
          <cell r="A20" t="str">
            <v>20195183620</v>
          </cell>
          <cell r="B20" t="str">
            <v>张梦珂</v>
          </cell>
          <cell r="C20">
            <v>89.9411764705882</v>
          </cell>
        </row>
        <row r="21">
          <cell r="A21" t="str">
            <v>20195183621</v>
          </cell>
          <cell r="B21" t="str">
            <v>王夏琳</v>
          </cell>
          <cell r="C21">
            <v>79.5882352941177</v>
          </cell>
        </row>
        <row r="22">
          <cell r="A22" t="str">
            <v>20195183622</v>
          </cell>
          <cell r="B22" t="str">
            <v>张文文</v>
          </cell>
          <cell r="C22">
            <v>83.4117647058823</v>
          </cell>
        </row>
        <row r="23">
          <cell r="A23" t="str">
            <v>20195183623</v>
          </cell>
          <cell r="B23" t="str">
            <v>李瑞悦</v>
          </cell>
          <cell r="C23">
            <v>72.5882352941177</v>
          </cell>
        </row>
        <row r="24">
          <cell r="A24" t="str">
            <v>20195183626</v>
          </cell>
          <cell r="B24" t="str">
            <v>李福森</v>
          </cell>
          <cell r="C24">
            <v>74.5294117647059</v>
          </cell>
        </row>
        <row r="25">
          <cell r="A25" t="str">
            <v>20195183627</v>
          </cell>
          <cell r="B25" t="str">
            <v>王浩楠</v>
          </cell>
          <cell r="C25">
            <v>66.1764705882353</v>
          </cell>
        </row>
        <row r="26">
          <cell r="A26" t="str">
            <v>20195183628</v>
          </cell>
          <cell r="B26" t="str">
            <v>李艳治</v>
          </cell>
          <cell r="C26">
            <v>78.6470588235294</v>
          </cell>
        </row>
        <row r="27">
          <cell r="A27" t="str">
            <v>20195183629</v>
          </cell>
          <cell r="B27" t="str">
            <v>赵家露</v>
          </cell>
          <cell r="C27">
            <v>70.0588235294118</v>
          </cell>
        </row>
        <row r="28">
          <cell r="A28" t="str">
            <v>20195183630</v>
          </cell>
          <cell r="B28" t="str">
            <v>李世龙</v>
          </cell>
          <cell r="C28">
            <v>71.5294117647059</v>
          </cell>
        </row>
        <row r="29">
          <cell r="A29" t="str">
            <v>20195183633</v>
          </cell>
          <cell r="B29" t="str">
            <v>曹自隆</v>
          </cell>
          <cell r="C29">
            <v>59</v>
          </cell>
        </row>
        <row r="30">
          <cell r="A30" t="str">
            <v>20195183634</v>
          </cell>
          <cell r="B30" t="str">
            <v>潘星妃</v>
          </cell>
          <cell r="C30">
            <v>66.7647058823529</v>
          </cell>
        </row>
        <row r="31">
          <cell r="A31" t="str">
            <v>20195183635</v>
          </cell>
          <cell r="B31" t="str">
            <v>景泽楠</v>
          </cell>
          <cell r="C31">
            <v>68.0588235294118</v>
          </cell>
        </row>
        <row r="32">
          <cell r="A32" t="str">
            <v>20195183636</v>
          </cell>
          <cell r="B32" t="str">
            <v>赵星威</v>
          </cell>
          <cell r="C32">
            <v>76.7058823529412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 t="str">
            <v>20195183601</v>
          </cell>
          <cell r="B3" t="str">
            <v>孙莹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 t="str">
            <v>20195183602</v>
          </cell>
          <cell r="B4" t="str">
            <v>秦九添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 t="str">
            <v>20195183603</v>
          </cell>
          <cell r="B5" t="str">
            <v>陈艺丹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 t="str">
            <v>20195183604</v>
          </cell>
          <cell r="B6" t="str">
            <v>陈淑凡</v>
          </cell>
        </row>
        <row r="6">
          <cell r="D6" t="str">
            <v>合格</v>
          </cell>
          <cell r="E6" t="str">
            <v>得分</v>
          </cell>
          <cell r="F6">
            <v>72</v>
          </cell>
          <cell r="G6">
            <v>88.488</v>
          </cell>
          <cell r="H6">
            <v>76.4244</v>
          </cell>
        </row>
        <row r="7">
          <cell r="A7" t="str">
            <v>20195183605</v>
          </cell>
          <cell r="B7" t="str">
            <v>胡贝贝</v>
          </cell>
        </row>
        <row r="7">
          <cell r="D7" t="str">
            <v>合格</v>
          </cell>
          <cell r="E7" t="str">
            <v>得分</v>
          </cell>
          <cell r="F7">
            <v>80.5</v>
          </cell>
          <cell r="G7">
            <v>88.92</v>
          </cell>
          <cell r="H7">
            <v>84.946</v>
          </cell>
        </row>
        <row r="8">
          <cell r="A8" t="str">
            <v>20195183607</v>
          </cell>
          <cell r="B8" t="str">
            <v>邱艺凡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 t="str">
            <v>20195183609</v>
          </cell>
          <cell r="B9" t="str">
            <v>李念</v>
          </cell>
        </row>
        <row r="9">
          <cell r="D9" t="str">
            <v>合格</v>
          </cell>
          <cell r="E9" t="str">
            <v>得分</v>
          </cell>
          <cell r="F9">
            <v>78.5</v>
          </cell>
          <cell r="G9">
            <v>89.118</v>
          </cell>
          <cell r="H9">
            <v>82.9559</v>
          </cell>
        </row>
        <row r="10">
          <cell r="A10" t="str">
            <v>20195183610</v>
          </cell>
          <cell r="B10" t="str">
            <v>陈星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 t="str">
            <v>20195183611</v>
          </cell>
          <cell r="B11" t="str">
            <v>赵晴雅</v>
          </cell>
        </row>
        <row r="11">
          <cell r="D11" t="str">
            <v>合格</v>
          </cell>
          <cell r="E11" t="str">
            <v>得分</v>
          </cell>
          <cell r="F11">
            <v>62</v>
          </cell>
          <cell r="G11">
            <v>89.595</v>
          </cell>
          <cell r="H11">
            <v>66.47975</v>
          </cell>
        </row>
        <row r="12">
          <cell r="A12" t="str">
            <v>20195183612</v>
          </cell>
          <cell r="B12" t="str">
            <v>张婷婷</v>
          </cell>
        </row>
        <row r="12">
          <cell r="D12" t="str">
            <v>合格</v>
          </cell>
          <cell r="E12" t="str">
            <v>得分</v>
          </cell>
          <cell r="F12">
            <v>62</v>
          </cell>
          <cell r="G12">
            <v>86.67</v>
          </cell>
          <cell r="H12">
            <v>66.3335</v>
          </cell>
        </row>
        <row r="13">
          <cell r="A13" t="str">
            <v>20195183613</v>
          </cell>
          <cell r="B13" t="str">
            <v>谷文莉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 t="str">
            <v>20195183614</v>
          </cell>
          <cell r="B14" t="str">
            <v>郑梦琪</v>
          </cell>
        </row>
        <row r="14">
          <cell r="D14" t="str">
            <v>合格</v>
          </cell>
          <cell r="E14" t="str">
            <v>得分</v>
          </cell>
          <cell r="F14">
            <v>60</v>
          </cell>
        </row>
        <row r="14">
          <cell r="H14">
            <v>60</v>
          </cell>
        </row>
        <row r="15">
          <cell r="A15" t="str">
            <v>20195183615</v>
          </cell>
          <cell r="B15" t="str">
            <v>刘絮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 t="str">
            <v>20195183616</v>
          </cell>
          <cell r="B16" t="str">
            <v>张诗语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 t="str">
            <v>20195183617</v>
          </cell>
          <cell r="B17" t="str">
            <v>窦颐琛</v>
          </cell>
        </row>
        <row r="17"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 t="str">
            <v>20195183618</v>
          </cell>
          <cell r="B18" t="str">
            <v>刘丽楠</v>
          </cell>
        </row>
        <row r="18"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 t="str">
            <v>20195183619</v>
          </cell>
          <cell r="B19" t="str">
            <v>史淑佳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 t="str">
            <v>20195183620</v>
          </cell>
          <cell r="B20" t="str">
            <v>张梦珂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 t="str">
            <v>20195183621</v>
          </cell>
          <cell r="B21" t="str">
            <v>王夏琳</v>
          </cell>
        </row>
        <row r="21">
          <cell r="D21" t="str">
            <v>合格</v>
          </cell>
          <cell r="E21" t="str">
            <v>得分</v>
          </cell>
          <cell r="F21">
            <v>62</v>
          </cell>
          <cell r="G21">
            <v>81.36</v>
          </cell>
          <cell r="H21">
            <v>66.068</v>
          </cell>
        </row>
        <row r="22">
          <cell r="A22" t="str">
            <v>20195183622</v>
          </cell>
          <cell r="B22" t="str">
            <v>张文文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 t="str">
            <v>20195183623</v>
          </cell>
          <cell r="B23" t="str">
            <v>李瑞悦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 t="str">
            <v>20195183626</v>
          </cell>
          <cell r="B24" t="str">
            <v>李福森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 t="str">
            <v>20195183627</v>
          </cell>
          <cell r="B25" t="str">
            <v>王浩楠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 t="str">
            <v>20195183628</v>
          </cell>
          <cell r="B26" t="str">
            <v>李艳治</v>
          </cell>
        </row>
        <row r="26">
          <cell r="D26" t="str">
            <v>合格</v>
          </cell>
          <cell r="E26" t="str">
            <v>得分</v>
          </cell>
          <cell r="F26">
            <v>62</v>
          </cell>
          <cell r="G26">
            <v>87.356</v>
          </cell>
          <cell r="H26">
            <v>66.3678</v>
          </cell>
        </row>
        <row r="27">
          <cell r="A27" t="str">
            <v>20195183629</v>
          </cell>
          <cell r="B27" t="str">
            <v>赵家露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 t="str">
            <v>20195183630</v>
          </cell>
          <cell r="B28" t="str">
            <v>李世龙</v>
          </cell>
        </row>
        <row r="28">
          <cell r="D28" t="str">
            <v>合格</v>
          </cell>
          <cell r="E28" t="str">
            <v>得分</v>
          </cell>
          <cell r="F28">
            <v>72</v>
          </cell>
          <cell r="G28">
            <v>87.228</v>
          </cell>
          <cell r="H28">
            <v>76.3614</v>
          </cell>
        </row>
        <row r="29">
          <cell r="A29" t="str">
            <v>20195183633</v>
          </cell>
          <cell r="B29" t="str">
            <v>曹自隆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 t="str">
            <v>20195183634</v>
          </cell>
          <cell r="B30" t="str">
            <v>潘星妃</v>
          </cell>
        </row>
        <row r="30"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 t="str">
            <v>20195183635</v>
          </cell>
          <cell r="B31" t="str">
            <v>景泽楠</v>
          </cell>
        </row>
        <row r="31">
          <cell r="D31" t="str">
            <v>合格</v>
          </cell>
          <cell r="E31" t="str">
            <v>得分</v>
          </cell>
          <cell r="F31">
            <v>76.5</v>
          </cell>
          <cell r="G31">
            <v>89.262</v>
          </cell>
          <cell r="H31">
            <v>80.9631</v>
          </cell>
        </row>
        <row r="32">
          <cell r="A32" t="str">
            <v>20195183636</v>
          </cell>
          <cell r="B32" t="str">
            <v>赵星威</v>
          </cell>
        </row>
        <row r="32">
          <cell r="D32" t="str">
            <v>合格</v>
          </cell>
          <cell r="E32" t="str">
            <v>得分</v>
          </cell>
          <cell r="F32">
            <v>72</v>
          </cell>
          <cell r="G32">
            <v>88.371</v>
          </cell>
          <cell r="H32">
            <v>76.41855</v>
          </cell>
        </row>
        <row r="33">
          <cell r="E33" t="str">
            <v>得分</v>
          </cell>
        </row>
        <row r="33">
          <cell r="H33">
            <v>0</v>
          </cell>
        </row>
        <row r="34">
          <cell r="E34" t="str">
            <v>得分</v>
          </cell>
        </row>
        <row r="34">
          <cell r="H34">
            <v>0</v>
          </cell>
        </row>
        <row r="35">
          <cell r="E35" t="str">
            <v>得分</v>
          </cell>
        </row>
        <row r="35">
          <cell r="H35">
            <v>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 t="str">
            <v>20195183601</v>
          </cell>
          <cell r="B3" t="str">
            <v>孙莹</v>
          </cell>
          <cell r="C3" t="str">
            <v>赋分</v>
          </cell>
        </row>
        <row r="3">
          <cell r="E3">
            <v>0</v>
          </cell>
          <cell r="F3">
            <v>2.5</v>
          </cell>
          <cell r="G3">
            <v>1</v>
          </cell>
          <cell r="H3">
            <v>350</v>
          </cell>
          <cell r="I3">
            <v>3.5</v>
          </cell>
        </row>
        <row r="4">
          <cell r="A4" t="str">
            <v>20195183602</v>
          </cell>
          <cell r="B4" t="str">
            <v>秦九添</v>
          </cell>
          <cell r="C4" t="str">
            <v>赋分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20195183603</v>
          </cell>
          <cell r="B5" t="str">
            <v>陈艺丹</v>
          </cell>
          <cell r="C5" t="str">
            <v>赋分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20195183604</v>
          </cell>
          <cell r="B6" t="str">
            <v>陈淑凡</v>
          </cell>
          <cell r="C6" t="str">
            <v>赋分</v>
          </cell>
        </row>
        <row r="6">
          <cell r="E6">
            <v>0</v>
          </cell>
          <cell r="F6">
            <v>1</v>
          </cell>
          <cell r="G6">
            <v>0</v>
          </cell>
          <cell r="H6">
            <v>100</v>
          </cell>
          <cell r="I6">
            <v>1</v>
          </cell>
        </row>
        <row r="7">
          <cell r="A7" t="str">
            <v>20195183605</v>
          </cell>
          <cell r="B7" t="str">
            <v>胡贝贝</v>
          </cell>
          <cell r="C7" t="str">
            <v>赋分</v>
          </cell>
        </row>
        <row r="7">
          <cell r="E7">
            <v>0</v>
          </cell>
          <cell r="F7">
            <v>1.4</v>
          </cell>
          <cell r="G7">
            <v>2</v>
          </cell>
          <cell r="H7">
            <v>340</v>
          </cell>
          <cell r="I7">
            <v>3.4</v>
          </cell>
        </row>
        <row r="8">
          <cell r="A8" t="str">
            <v>20195183607</v>
          </cell>
          <cell r="B8" t="str">
            <v>邱艺凡</v>
          </cell>
          <cell r="C8" t="str">
            <v>赋分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20195183609</v>
          </cell>
          <cell r="B9" t="str">
            <v>李念</v>
          </cell>
          <cell r="C9" t="str">
            <v>赋分</v>
          </cell>
        </row>
        <row r="9">
          <cell r="E9">
            <v>0</v>
          </cell>
          <cell r="F9">
            <v>2.5</v>
          </cell>
          <cell r="G9">
            <v>0</v>
          </cell>
          <cell r="H9">
            <v>250</v>
          </cell>
          <cell r="I9">
            <v>2.5</v>
          </cell>
        </row>
        <row r="10">
          <cell r="A10" t="str">
            <v>20195183610</v>
          </cell>
          <cell r="B10" t="str">
            <v>陈星</v>
          </cell>
          <cell r="C10" t="str">
            <v>赋分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20195183611</v>
          </cell>
          <cell r="B11" t="str">
            <v>赵晴雅</v>
          </cell>
          <cell r="C11" t="str">
            <v>赋分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20195183612</v>
          </cell>
          <cell r="B12" t="str">
            <v>张婷婷</v>
          </cell>
          <cell r="C12" t="str">
            <v>赋分</v>
          </cell>
        </row>
        <row r="12">
          <cell r="E12">
            <v>0.4</v>
          </cell>
          <cell r="F12">
            <v>0</v>
          </cell>
          <cell r="G12">
            <v>0</v>
          </cell>
          <cell r="H12">
            <v>40</v>
          </cell>
          <cell r="I12">
            <v>0.4</v>
          </cell>
        </row>
        <row r="13">
          <cell r="A13" t="str">
            <v>20195183613</v>
          </cell>
          <cell r="B13" t="str">
            <v>谷文莉</v>
          </cell>
          <cell r="C13" t="str">
            <v>赋分</v>
          </cell>
        </row>
        <row r="13">
          <cell r="E13">
            <v>0.4</v>
          </cell>
          <cell r="F13">
            <v>0</v>
          </cell>
          <cell r="G13">
            <v>2</v>
          </cell>
          <cell r="H13">
            <v>240</v>
          </cell>
          <cell r="I13">
            <v>2.4</v>
          </cell>
        </row>
        <row r="14">
          <cell r="A14" t="str">
            <v>20195183614</v>
          </cell>
          <cell r="B14" t="str">
            <v>郑梦琪</v>
          </cell>
          <cell r="C14" t="str">
            <v>赋分</v>
          </cell>
        </row>
        <row r="14">
          <cell r="E14">
            <v>0</v>
          </cell>
          <cell r="F14">
            <v>1</v>
          </cell>
          <cell r="G14">
            <v>2</v>
          </cell>
          <cell r="H14">
            <v>300</v>
          </cell>
          <cell r="I14">
            <v>3</v>
          </cell>
        </row>
        <row r="15">
          <cell r="A15" t="str">
            <v>20195183615</v>
          </cell>
          <cell r="B15" t="str">
            <v>刘絮</v>
          </cell>
          <cell r="C15" t="str">
            <v>赋分</v>
          </cell>
        </row>
        <row r="15">
          <cell r="E15">
            <v>0.4</v>
          </cell>
          <cell r="F15">
            <v>2</v>
          </cell>
          <cell r="G15">
            <v>1</v>
          </cell>
          <cell r="H15">
            <v>340</v>
          </cell>
          <cell r="I15">
            <v>3.4</v>
          </cell>
        </row>
        <row r="16">
          <cell r="A16" t="str">
            <v>20195183616</v>
          </cell>
          <cell r="B16" t="str">
            <v>张诗语</v>
          </cell>
          <cell r="C16" t="str">
            <v>赋分</v>
          </cell>
        </row>
        <row r="16">
          <cell r="F16">
            <v>3</v>
          </cell>
          <cell r="G16">
            <v>1</v>
          </cell>
          <cell r="H16">
            <v>400</v>
          </cell>
          <cell r="I16">
            <v>4</v>
          </cell>
        </row>
        <row r="17">
          <cell r="A17" t="str">
            <v>20195183617</v>
          </cell>
          <cell r="B17" t="str">
            <v>窦颐琛</v>
          </cell>
          <cell r="C17" t="str">
            <v>赋分</v>
          </cell>
        </row>
        <row r="17">
          <cell r="E17">
            <v>0.4</v>
          </cell>
          <cell r="F17">
            <v>4</v>
          </cell>
          <cell r="G17">
            <v>1</v>
          </cell>
          <cell r="H17">
            <v>540</v>
          </cell>
          <cell r="I17">
            <v>5.4</v>
          </cell>
        </row>
        <row r="18">
          <cell r="A18" t="str">
            <v>20195183618</v>
          </cell>
          <cell r="B18" t="str">
            <v>刘丽楠</v>
          </cell>
          <cell r="C18" t="str">
            <v>赋分</v>
          </cell>
        </row>
        <row r="18">
          <cell r="E18">
            <v>0</v>
          </cell>
          <cell r="F18">
            <v>5</v>
          </cell>
          <cell r="G18">
            <v>0</v>
          </cell>
          <cell r="H18">
            <v>500</v>
          </cell>
          <cell r="I18">
            <v>5</v>
          </cell>
        </row>
        <row r="19">
          <cell r="A19" t="str">
            <v>20195183619</v>
          </cell>
          <cell r="B19" t="str">
            <v>史淑佳</v>
          </cell>
          <cell r="C19" t="str">
            <v>赋分</v>
          </cell>
        </row>
        <row r="19">
          <cell r="E19">
            <v>0</v>
          </cell>
          <cell r="F19">
            <v>6</v>
          </cell>
          <cell r="G19">
            <v>0</v>
          </cell>
          <cell r="H19">
            <v>600</v>
          </cell>
          <cell r="I19">
            <v>6</v>
          </cell>
        </row>
        <row r="20">
          <cell r="A20" t="str">
            <v>20195183620</v>
          </cell>
          <cell r="B20" t="str">
            <v>张梦珂</v>
          </cell>
          <cell r="C20" t="str">
            <v>赋分</v>
          </cell>
        </row>
        <row r="20">
          <cell r="E20">
            <v>0</v>
          </cell>
          <cell r="F20">
            <v>7</v>
          </cell>
          <cell r="G20">
            <v>2</v>
          </cell>
          <cell r="H20">
            <v>900</v>
          </cell>
          <cell r="I20">
            <v>9</v>
          </cell>
        </row>
        <row r="21">
          <cell r="A21" t="str">
            <v>20195183621</v>
          </cell>
          <cell r="B21" t="str">
            <v>王夏琳</v>
          </cell>
          <cell r="C21" t="str">
            <v>赋分</v>
          </cell>
        </row>
        <row r="21">
          <cell r="E21">
            <v>0</v>
          </cell>
          <cell r="F21">
            <v>8</v>
          </cell>
          <cell r="G21">
            <v>1</v>
          </cell>
          <cell r="H21">
            <v>900</v>
          </cell>
          <cell r="I21">
            <v>9</v>
          </cell>
        </row>
        <row r="22">
          <cell r="A22" t="str">
            <v>20195183622</v>
          </cell>
          <cell r="B22" t="str">
            <v>张文文</v>
          </cell>
          <cell r="C22" t="str">
            <v>赋分</v>
          </cell>
        </row>
        <row r="22">
          <cell r="E22">
            <v>0</v>
          </cell>
          <cell r="F22">
            <v>9</v>
          </cell>
          <cell r="G22">
            <v>0</v>
          </cell>
          <cell r="H22">
            <v>900</v>
          </cell>
          <cell r="I22">
            <v>9</v>
          </cell>
        </row>
        <row r="23">
          <cell r="A23" t="str">
            <v>20195183623</v>
          </cell>
          <cell r="B23" t="str">
            <v>李瑞悦</v>
          </cell>
          <cell r="C23" t="str">
            <v>赋分</v>
          </cell>
        </row>
        <row r="23">
          <cell r="E23">
            <v>0.2</v>
          </cell>
          <cell r="F23">
            <v>0</v>
          </cell>
          <cell r="G23">
            <v>3</v>
          </cell>
          <cell r="H23">
            <v>320</v>
          </cell>
          <cell r="I23">
            <v>3.2</v>
          </cell>
        </row>
        <row r="24">
          <cell r="A24" t="str">
            <v>20195183626</v>
          </cell>
          <cell r="B24" t="str">
            <v>李福森</v>
          </cell>
          <cell r="C24" t="str">
            <v>赋分</v>
          </cell>
        </row>
        <row r="24">
          <cell r="E24">
            <v>2.9</v>
          </cell>
          <cell r="F24">
            <v>0</v>
          </cell>
          <cell r="G24">
            <v>0</v>
          </cell>
          <cell r="H24">
            <v>290</v>
          </cell>
          <cell r="I24">
            <v>2.9</v>
          </cell>
        </row>
        <row r="25">
          <cell r="A25" t="str">
            <v>20195183627</v>
          </cell>
          <cell r="B25" t="str">
            <v>王浩楠</v>
          </cell>
          <cell r="C25" t="str">
            <v>赋分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20195183628</v>
          </cell>
          <cell r="B26" t="str">
            <v>李艳治</v>
          </cell>
          <cell r="C26" t="str">
            <v>赋分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20195183629</v>
          </cell>
          <cell r="B27" t="str">
            <v>赵家露</v>
          </cell>
          <cell r="C27" t="str">
            <v>赋分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20195183630</v>
          </cell>
          <cell r="B28" t="str">
            <v>李世龙</v>
          </cell>
          <cell r="C28" t="str">
            <v>赋分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20195183633</v>
          </cell>
          <cell r="B29" t="str">
            <v>曹自隆</v>
          </cell>
          <cell r="C29" t="str">
            <v>赋分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20195183634</v>
          </cell>
          <cell r="B30" t="str">
            <v>潘星妃</v>
          </cell>
          <cell r="C30" t="str">
            <v>赋分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20195183635</v>
          </cell>
          <cell r="B31" t="str">
            <v>景泽楠</v>
          </cell>
          <cell r="C31" t="str">
            <v>赋分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20195183636</v>
          </cell>
          <cell r="B32" t="str">
            <v>赵星威</v>
          </cell>
          <cell r="C32" t="str">
            <v>赋分</v>
          </cell>
        </row>
        <row r="32">
          <cell r="E32">
            <v>0.4</v>
          </cell>
          <cell r="F32">
            <v>0</v>
          </cell>
          <cell r="G32">
            <v>0</v>
          </cell>
          <cell r="H32">
            <v>40</v>
          </cell>
          <cell r="I32">
            <v>0.4</v>
          </cell>
        </row>
        <row r="33">
          <cell r="C33" t="str">
            <v>赋分</v>
          </cell>
        </row>
        <row r="33">
          <cell r="H33">
            <v>0</v>
          </cell>
          <cell r="I33">
            <v>0</v>
          </cell>
        </row>
        <row r="34">
          <cell r="C34" t="str">
            <v>赋分</v>
          </cell>
        </row>
        <row r="34">
          <cell r="H34">
            <v>0</v>
          </cell>
          <cell r="I34">
            <v>0</v>
          </cell>
        </row>
        <row r="35"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20195183701</v>
          </cell>
          <cell r="B3" t="str">
            <v>黄淑藩</v>
          </cell>
          <cell r="C3">
            <v>70</v>
          </cell>
        </row>
        <row r="4">
          <cell r="A4">
            <v>20195183702</v>
          </cell>
          <cell r="B4" t="str">
            <v>赵若妍</v>
          </cell>
          <cell r="C4">
            <v>80.4375</v>
          </cell>
        </row>
        <row r="5">
          <cell r="A5">
            <v>20195183705</v>
          </cell>
          <cell r="B5" t="str">
            <v>白晓冬</v>
          </cell>
          <cell r="C5">
            <v>66.75</v>
          </cell>
        </row>
        <row r="6">
          <cell r="A6">
            <v>20195183706</v>
          </cell>
          <cell r="B6" t="str">
            <v>张熙敏</v>
          </cell>
          <cell r="C6">
            <v>79</v>
          </cell>
        </row>
        <row r="7">
          <cell r="A7">
            <v>20195183707</v>
          </cell>
          <cell r="B7" t="str">
            <v>王昔梦</v>
          </cell>
          <cell r="C7">
            <v>78.4375</v>
          </cell>
        </row>
        <row r="8">
          <cell r="A8">
            <v>20195183708</v>
          </cell>
          <cell r="B8" t="str">
            <v>徐梦梦</v>
          </cell>
          <cell r="C8">
            <v>70.9375</v>
          </cell>
        </row>
        <row r="9">
          <cell r="A9">
            <v>20195183710</v>
          </cell>
          <cell r="B9" t="str">
            <v>张会杰</v>
          </cell>
          <cell r="C9">
            <v>80.875</v>
          </cell>
        </row>
        <row r="10">
          <cell r="A10">
            <v>20195183711</v>
          </cell>
          <cell r="B10" t="str">
            <v>张曼</v>
          </cell>
          <cell r="C10">
            <v>86.5</v>
          </cell>
        </row>
        <row r="11">
          <cell r="A11">
            <v>20195183712</v>
          </cell>
          <cell r="B11" t="str">
            <v>张丰姣</v>
          </cell>
          <cell r="C11">
            <v>86.125</v>
          </cell>
        </row>
        <row r="12">
          <cell r="A12">
            <v>20195183713</v>
          </cell>
          <cell r="B12" t="str">
            <v>李雪</v>
          </cell>
          <cell r="C12">
            <v>74.625</v>
          </cell>
        </row>
        <row r="13">
          <cell r="A13">
            <v>20195183714</v>
          </cell>
          <cell r="B13" t="str">
            <v>黄倩倩</v>
          </cell>
          <cell r="C13">
            <v>85</v>
          </cell>
        </row>
        <row r="14">
          <cell r="A14">
            <v>20195183715</v>
          </cell>
          <cell r="B14" t="str">
            <v>黄英杰</v>
          </cell>
          <cell r="C14">
            <v>72.3125</v>
          </cell>
        </row>
        <row r="15">
          <cell r="A15">
            <v>20195183716</v>
          </cell>
          <cell r="B15" t="str">
            <v>贺喜凤</v>
          </cell>
          <cell r="C15">
            <v>77.5625</v>
          </cell>
        </row>
        <row r="16">
          <cell r="A16">
            <v>20195183717</v>
          </cell>
          <cell r="B16" t="str">
            <v>齐林</v>
          </cell>
          <cell r="C16">
            <v>82</v>
          </cell>
        </row>
        <row r="17">
          <cell r="A17">
            <v>20195183719</v>
          </cell>
          <cell r="B17" t="str">
            <v>候冰倩</v>
          </cell>
          <cell r="C17">
            <v>78.625</v>
          </cell>
        </row>
        <row r="18">
          <cell r="A18">
            <v>20195183720</v>
          </cell>
          <cell r="B18" t="str">
            <v>周瑞珂</v>
          </cell>
          <cell r="C18">
            <v>80.5625</v>
          </cell>
        </row>
        <row r="19">
          <cell r="A19">
            <v>20195183721</v>
          </cell>
          <cell r="B19" t="str">
            <v>张芝琳</v>
          </cell>
          <cell r="C19">
            <v>76.4375</v>
          </cell>
        </row>
        <row r="20">
          <cell r="A20">
            <v>20195183722</v>
          </cell>
          <cell r="B20" t="str">
            <v>张阿娇</v>
          </cell>
          <cell r="C20">
            <v>80.9375</v>
          </cell>
        </row>
        <row r="21">
          <cell r="A21">
            <v>20195183723</v>
          </cell>
          <cell r="B21" t="str">
            <v>魏钦芳</v>
          </cell>
          <cell r="C21">
            <v>81.25</v>
          </cell>
        </row>
        <row r="22">
          <cell r="A22">
            <v>20195183724</v>
          </cell>
          <cell r="B22" t="str">
            <v>孙汶彬</v>
          </cell>
          <cell r="C22">
            <v>83.125</v>
          </cell>
        </row>
        <row r="23">
          <cell r="A23">
            <v>20195183726</v>
          </cell>
          <cell r="B23" t="str">
            <v>刘顺</v>
          </cell>
          <cell r="C23">
            <v>74.9375</v>
          </cell>
        </row>
        <row r="24">
          <cell r="A24">
            <v>20195183727</v>
          </cell>
          <cell r="B24" t="str">
            <v>李鹏</v>
          </cell>
          <cell r="C24">
            <v>73.25</v>
          </cell>
        </row>
        <row r="25">
          <cell r="A25">
            <v>20195183728</v>
          </cell>
          <cell r="B25" t="str">
            <v>朱硕</v>
          </cell>
          <cell r="C25">
            <v>75.75</v>
          </cell>
        </row>
        <row r="26">
          <cell r="A26">
            <v>20195183730</v>
          </cell>
          <cell r="B26" t="str">
            <v>王闪烁</v>
          </cell>
          <cell r="C26">
            <v>76</v>
          </cell>
        </row>
        <row r="27">
          <cell r="A27">
            <v>20195183731</v>
          </cell>
          <cell r="B27" t="str">
            <v>郭梦远</v>
          </cell>
          <cell r="C27">
            <v>71.875</v>
          </cell>
        </row>
        <row r="28">
          <cell r="A28">
            <v>20195183732</v>
          </cell>
          <cell r="B28" t="str">
            <v>薛声淼</v>
          </cell>
          <cell r="C28">
            <v>70.4375</v>
          </cell>
        </row>
        <row r="29">
          <cell r="A29">
            <v>20195183733</v>
          </cell>
          <cell r="B29" t="str">
            <v>乔政豪</v>
          </cell>
          <cell r="C29">
            <v>71.8125</v>
          </cell>
        </row>
        <row r="30">
          <cell r="A30">
            <v>20195183734</v>
          </cell>
          <cell r="B30" t="str">
            <v>田有粮</v>
          </cell>
          <cell r="C30">
            <v>68.125</v>
          </cell>
        </row>
        <row r="31">
          <cell r="A31">
            <v>20195183735</v>
          </cell>
          <cell r="B31" t="str">
            <v>李义飞</v>
          </cell>
          <cell r="C31">
            <v>79.125</v>
          </cell>
        </row>
        <row r="32">
          <cell r="A32">
            <v>20195183736</v>
          </cell>
          <cell r="B32" t="str">
            <v>王子洋</v>
          </cell>
          <cell r="C32">
            <v>73.6875</v>
          </cell>
        </row>
        <row r="33">
          <cell r="A33">
            <v>20185228135</v>
          </cell>
          <cell r="B33" t="str">
            <v>谢雨辰</v>
          </cell>
          <cell r="C33">
            <v>76.875</v>
          </cell>
        </row>
        <row r="34">
          <cell r="A34">
            <v>20185238307</v>
          </cell>
          <cell r="B34" t="str">
            <v>马子晴</v>
          </cell>
          <cell r="C34">
            <v>87.0625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20195183701</v>
          </cell>
          <cell r="B3" t="str">
            <v>黄淑藩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>
            <v>20195183702</v>
          </cell>
          <cell r="B4" t="str">
            <v>赵若妍</v>
          </cell>
          <cell r="C4">
            <v>-0.5</v>
          </cell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>
            <v>20195183705</v>
          </cell>
          <cell r="B5" t="str">
            <v>白晓冬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>
            <v>20195183706</v>
          </cell>
          <cell r="B6" t="str">
            <v>张熙敏</v>
          </cell>
        </row>
        <row r="6"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20195183707</v>
          </cell>
          <cell r="B7" t="str">
            <v>王昔梦</v>
          </cell>
          <cell r="C7">
            <v>-0.5</v>
          </cell>
          <cell r="D7" t="str">
            <v>合格</v>
          </cell>
          <cell r="E7" t="str">
            <v>得分</v>
          </cell>
          <cell r="F7">
            <v>62</v>
          </cell>
          <cell r="G7">
            <v>86.31</v>
          </cell>
          <cell r="H7">
            <v>66.3155</v>
          </cell>
        </row>
        <row r="8">
          <cell r="A8">
            <v>20195183708</v>
          </cell>
          <cell r="B8" t="str">
            <v>徐梦梦</v>
          </cell>
          <cell r="C8">
            <v>-1</v>
          </cell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>
            <v>20195183710</v>
          </cell>
          <cell r="B9" t="str">
            <v>张会杰</v>
          </cell>
        </row>
        <row r="9">
          <cell r="D9" t="str">
            <v>合格</v>
          </cell>
          <cell r="E9" t="str">
            <v>得分</v>
          </cell>
          <cell r="F9">
            <v>72</v>
          </cell>
          <cell r="G9">
            <v>89.028</v>
          </cell>
          <cell r="H9">
            <v>76.4514</v>
          </cell>
        </row>
        <row r="10">
          <cell r="A10">
            <v>20195183711</v>
          </cell>
          <cell r="B10" t="str">
            <v>张曼</v>
          </cell>
        </row>
        <row r="10">
          <cell r="D10" t="str">
            <v>合格</v>
          </cell>
          <cell r="E10" t="str">
            <v>得分</v>
          </cell>
          <cell r="F10">
            <v>80.5</v>
          </cell>
          <cell r="G10">
            <v>79.04</v>
          </cell>
          <cell r="H10">
            <v>84.452</v>
          </cell>
        </row>
        <row r="11">
          <cell r="A11">
            <v>20195183712</v>
          </cell>
          <cell r="B11" t="str">
            <v>张丰姣</v>
          </cell>
        </row>
        <row r="11">
          <cell r="D11" t="str">
            <v>合格</v>
          </cell>
          <cell r="E11" t="str">
            <v>得分</v>
          </cell>
          <cell r="F11">
            <v>60</v>
          </cell>
        </row>
        <row r="11">
          <cell r="H11">
            <v>60</v>
          </cell>
        </row>
        <row r="12">
          <cell r="A12">
            <v>20195183713</v>
          </cell>
          <cell r="B12" t="str">
            <v>李雪</v>
          </cell>
          <cell r="C12">
            <v>-1</v>
          </cell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20195183714</v>
          </cell>
          <cell r="B13" t="str">
            <v>黄倩倩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>
            <v>20195183715</v>
          </cell>
          <cell r="B14" t="str">
            <v>黄英杰</v>
          </cell>
        </row>
        <row r="14">
          <cell r="D14" t="str">
            <v>合格</v>
          </cell>
          <cell r="E14" t="str">
            <v>得分</v>
          </cell>
          <cell r="F14">
            <v>60</v>
          </cell>
        </row>
        <row r="14">
          <cell r="H14">
            <v>60</v>
          </cell>
        </row>
        <row r="15">
          <cell r="A15">
            <v>20195183716</v>
          </cell>
          <cell r="B15" t="str">
            <v>贺喜凤</v>
          </cell>
          <cell r="C15">
            <v>-1</v>
          </cell>
          <cell r="D15" t="str">
            <v>合格</v>
          </cell>
          <cell r="E15" t="str">
            <v>得分</v>
          </cell>
          <cell r="F15">
            <v>76.5</v>
          </cell>
          <cell r="G15">
            <v>89.802</v>
          </cell>
          <cell r="H15">
            <v>80.9901</v>
          </cell>
        </row>
        <row r="16">
          <cell r="A16">
            <v>20195183717</v>
          </cell>
          <cell r="B16" t="str">
            <v>齐林</v>
          </cell>
        </row>
        <row r="16">
          <cell r="D16" t="str">
            <v>合格</v>
          </cell>
          <cell r="E16" t="str">
            <v>得分</v>
          </cell>
          <cell r="F16">
            <v>82</v>
          </cell>
          <cell r="G16">
            <v>80</v>
          </cell>
          <cell r="H16">
            <v>86</v>
          </cell>
        </row>
        <row r="17">
          <cell r="A17">
            <v>20195183719</v>
          </cell>
          <cell r="B17" t="str">
            <v>候冰倩</v>
          </cell>
          <cell r="C17">
            <v>-0.5</v>
          </cell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>
            <v>20195183720</v>
          </cell>
          <cell r="B18" t="str">
            <v>周瑞珂</v>
          </cell>
        </row>
        <row r="18">
          <cell r="D18" t="str">
            <v>合格</v>
          </cell>
          <cell r="E18" t="str">
            <v>得分</v>
          </cell>
          <cell r="F18">
            <v>62</v>
          </cell>
          <cell r="G18">
            <v>84.96</v>
          </cell>
          <cell r="H18">
            <v>66.248</v>
          </cell>
        </row>
        <row r="19">
          <cell r="A19">
            <v>20195183721</v>
          </cell>
          <cell r="B19" t="str">
            <v>张芝琳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>
            <v>20195183722</v>
          </cell>
          <cell r="B20" t="str">
            <v>张阿娇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20195183723</v>
          </cell>
          <cell r="B21" t="str">
            <v>魏钦芳</v>
          </cell>
        </row>
        <row r="21"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>
            <v>20195183724</v>
          </cell>
          <cell r="B22" t="str">
            <v>孙汶彬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>
            <v>20195183726</v>
          </cell>
          <cell r="B23" t="str">
            <v>刘顺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>
            <v>20195183727</v>
          </cell>
          <cell r="B24" t="str">
            <v>李鹏</v>
          </cell>
          <cell r="C24">
            <v>-0.5</v>
          </cell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20195183728</v>
          </cell>
          <cell r="B25" t="str">
            <v>朱硕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20195183730</v>
          </cell>
          <cell r="B26" t="str">
            <v>王闪烁</v>
          </cell>
        </row>
        <row r="26">
          <cell r="D26" t="str">
            <v>合格</v>
          </cell>
          <cell r="E26" t="str">
            <v>得分</v>
          </cell>
          <cell r="F26">
            <v>72</v>
          </cell>
          <cell r="G26">
            <v>87.93</v>
          </cell>
          <cell r="H26">
            <v>76.3965</v>
          </cell>
        </row>
        <row r="27">
          <cell r="A27">
            <v>20195183731</v>
          </cell>
          <cell r="B27" t="str">
            <v>郭梦远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>
            <v>20195183732</v>
          </cell>
          <cell r="B28" t="str">
            <v>薛声淼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20195183733</v>
          </cell>
          <cell r="B29" t="str">
            <v>乔政豪</v>
          </cell>
          <cell r="C29">
            <v>-0.5</v>
          </cell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>
            <v>20195183734</v>
          </cell>
          <cell r="B30" t="str">
            <v>田有粮</v>
          </cell>
        </row>
        <row r="30"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20195183735</v>
          </cell>
          <cell r="B31" t="str">
            <v>李义飞</v>
          </cell>
        </row>
        <row r="31">
          <cell r="D31" t="str">
            <v>合格</v>
          </cell>
          <cell r="E31" t="str">
            <v>得分</v>
          </cell>
          <cell r="F31">
            <v>62</v>
          </cell>
          <cell r="G31">
            <v>87.2685</v>
          </cell>
          <cell r="H31">
            <v>66.363425</v>
          </cell>
        </row>
        <row r="32">
          <cell r="A32">
            <v>20195183736</v>
          </cell>
          <cell r="B32" t="str">
            <v>王子洋</v>
          </cell>
          <cell r="C32">
            <v>-0.5</v>
          </cell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20185228135</v>
          </cell>
          <cell r="B33" t="str">
            <v>谢雨辰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20185238307</v>
          </cell>
          <cell r="B34" t="str">
            <v>马子晴</v>
          </cell>
        </row>
        <row r="34">
          <cell r="D34" t="str">
            <v>合格</v>
          </cell>
          <cell r="E34" t="str">
            <v>得分</v>
          </cell>
          <cell r="F34">
            <v>72</v>
          </cell>
          <cell r="G34">
            <v>87.66</v>
          </cell>
          <cell r="H34">
            <v>76.383</v>
          </cell>
        </row>
        <row r="35">
          <cell r="E35" t="str">
            <v>得分</v>
          </cell>
        </row>
        <row r="35">
          <cell r="H35">
            <v>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20195183701</v>
          </cell>
          <cell r="B3" t="str">
            <v>黄淑藩</v>
          </cell>
          <cell r="C3" t="str">
            <v>赋分</v>
          </cell>
        </row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20195183702</v>
          </cell>
          <cell r="B4" t="str">
            <v>赵若妍</v>
          </cell>
          <cell r="C4" t="str">
            <v>赋分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20195183705</v>
          </cell>
          <cell r="B5" t="str">
            <v>白晓冬</v>
          </cell>
          <cell r="C5" t="str">
            <v>赋分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20195183706</v>
          </cell>
          <cell r="B6" t="str">
            <v>张熙敏</v>
          </cell>
          <cell r="C6" t="str">
            <v>赋分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20195183707</v>
          </cell>
          <cell r="B7" t="str">
            <v>王昔梦</v>
          </cell>
          <cell r="C7" t="str">
            <v>赋分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20195183708</v>
          </cell>
          <cell r="B8" t="str">
            <v>徐梦梦</v>
          </cell>
          <cell r="C8" t="str">
            <v>赋分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20195183710</v>
          </cell>
          <cell r="B9" t="str">
            <v>张会杰</v>
          </cell>
          <cell r="C9" t="str">
            <v>赋分</v>
          </cell>
        </row>
        <row r="9">
          <cell r="E9">
            <v>0</v>
          </cell>
          <cell r="F9">
            <v>1</v>
          </cell>
          <cell r="G9">
            <v>0</v>
          </cell>
          <cell r="H9">
            <v>100</v>
          </cell>
          <cell r="I9">
            <v>1</v>
          </cell>
        </row>
        <row r="10">
          <cell r="A10">
            <v>20195183711</v>
          </cell>
          <cell r="B10" t="str">
            <v>张曼</v>
          </cell>
          <cell r="C10" t="str">
            <v>赋分</v>
          </cell>
        </row>
        <row r="10">
          <cell r="E10">
            <v>0</v>
          </cell>
          <cell r="F10">
            <v>3</v>
          </cell>
          <cell r="G10">
            <v>0</v>
          </cell>
          <cell r="H10">
            <v>300</v>
          </cell>
          <cell r="I10">
            <v>3</v>
          </cell>
        </row>
        <row r="11">
          <cell r="A11">
            <v>20195183712</v>
          </cell>
          <cell r="B11" t="str">
            <v>张丰姣</v>
          </cell>
          <cell r="C11" t="str">
            <v>赋分</v>
          </cell>
        </row>
        <row r="11">
          <cell r="E11">
            <v>0.5</v>
          </cell>
          <cell r="F11">
            <v>0</v>
          </cell>
          <cell r="G11">
            <v>0</v>
          </cell>
          <cell r="H11">
            <v>50</v>
          </cell>
          <cell r="I11">
            <v>0.5</v>
          </cell>
        </row>
        <row r="12">
          <cell r="A12">
            <v>20195183713</v>
          </cell>
          <cell r="B12" t="str">
            <v>李雪</v>
          </cell>
          <cell r="C12" t="str">
            <v>赋分</v>
          </cell>
        </row>
        <row r="12">
          <cell r="E12">
            <v>0</v>
          </cell>
          <cell r="F12">
            <v>0</v>
          </cell>
          <cell r="G12">
            <v>2</v>
          </cell>
          <cell r="H12">
            <v>200</v>
          </cell>
          <cell r="I12">
            <v>2</v>
          </cell>
        </row>
        <row r="13">
          <cell r="A13">
            <v>20195183714</v>
          </cell>
          <cell r="B13" t="str">
            <v>黄倩倩</v>
          </cell>
          <cell r="C13" t="str">
            <v>赋分</v>
          </cell>
        </row>
        <row r="13">
          <cell r="E13">
            <v>0</v>
          </cell>
          <cell r="F13">
            <v>0</v>
          </cell>
          <cell r="G13">
            <v>1</v>
          </cell>
          <cell r="H13">
            <v>100</v>
          </cell>
          <cell r="I13">
            <v>1</v>
          </cell>
        </row>
        <row r="14">
          <cell r="A14">
            <v>20195183715</v>
          </cell>
          <cell r="B14" t="str">
            <v>黄英杰</v>
          </cell>
          <cell r="C14" t="str">
            <v>赋分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20195183716</v>
          </cell>
          <cell r="B15" t="str">
            <v>贺喜凤</v>
          </cell>
          <cell r="C15" t="str">
            <v>赋分</v>
          </cell>
        </row>
        <row r="15">
          <cell r="E15">
            <v>0</v>
          </cell>
          <cell r="F15">
            <v>3.5</v>
          </cell>
          <cell r="G15">
            <v>0.5</v>
          </cell>
          <cell r="H15">
            <v>400</v>
          </cell>
          <cell r="I15">
            <v>4</v>
          </cell>
        </row>
        <row r="16">
          <cell r="A16">
            <v>20195183717</v>
          </cell>
          <cell r="B16" t="str">
            <v>齐林</v>
          </cell>
          <cell r="C16" t="str">
            <v>赋分</v>
          </cell>
        </row>
        <row r="16">
          <cell r="E16">
            <v>0.5</v>
          </cell>
          <cell r="F16">
            <v>3</v>
          </cell>
          <cell r="G16">
            <v>0</v>
          </cell>
          <cell r="H16">
            <v>350</v>
          </cell>
          <cell r="I16">
            <v>3.5</v>
          </cell>
        </row>
        <row r="17">
          <cell r="A17">
            <v>20195183719</v>
          </cell>
          <cell r="B17" t="str">
            <v>候冰倩</v>
          </cell>
          <cell r="C17" t="str">
            <v>赋分</v>
          </cell>
        </row>
        <row r="17">
          <cell r="E17">
            <v>2.55</v>
          </cell>
          <cell r="F17">
            <v>1.5</v>
          </cell>
          <cell r="G17">
            <v>0.5</v>
          </cell>
          <cell r="H17">
            <v>455</v>
          </cell>
          <cell r="I17">
            <v>4.55</v>
          </cell>
        </row>
        <row r="18">
          <cell r="A18">
            <v>20195183720</v>
          </cell>
          <cell r="B18" t="str">
            <v>周瑞珂</v>
          </cell>
          <cell r="C18" t="str">
            <v>赋分</v>
          </cell>
        </row>
        <row r="18">
          <cell r="E18">
            <v>0</v>
          </cell>
          <cell r="F18">
            <v>1</v>
          </cell>
          <cell r="G18">
            <v>0</v>
          </cell>
          <cell r="H18">
            <v>100</v>
          </cell>
          <cell r="I18">
            <v>1</v>
          </cell>
        </row>
        <row r="19">
          <cell r="A19">
            <v>20195183721</v>
          </cell>
          <cell r="B19" t="str">
            <v>张芝琳</v>
          </cell>
          <cell r="C19" t="str">
            <v>赋分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20195183722</v>
          </cell>
          <cell r="B20" t="str">
            <v>张阿娇</v>
          </cell>
          <cell r="C20" t="str">
            <v>赋分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20195183723</v>
          </cell>
          <cell r="B21" t="str">
            <v>魏钦芳</v>
          </cell>
          <cell r="C21" t="str">
            <v>赋分</v>
          </cell>
        </row>
        <row r="21">
          <cell r="E21">
            <v>0</v>
          </cell>
          <cell r="F21">
            <v>0</v>
          </cell>
          <cell r="G21">
            <v>1</v>
          </cell>
          <cell r="H21">
            <v>100</v>
          </cell>
          <cell r="I21">
            <v>1</v>
          </cell>
        </row>
        <row r="22">
          <cell r="A22">
            <v>20195183724</v>
          </cell>
          <cell r="B22" t="str">
            <v>孙汶彬</v>
          </cell>
          <cell r="C22" t="str">
            <v>赋分</v>
          </cell>
        </row>
        <row r="22">
          <cell r="E22">
            <v>0</v>
          </cell>
          <cell r="F22">
            <v>0.8</v>
          </cell>
          <cell r="G22">
            <v>0</v>
          </cell>
          <cell r="H22">
            <v>80</v>
          </cell>
          <cell r="I22">
            <v>0.8</v>
          </cell>
        </row>
        <row r="23">
          <cell r="A23">
            <v>20195183726</v>
          </cell>
          <cell r="B23" t="str">
            <v>刘顺</v>
          </cell>
          <cell r="C23" t="str">
            <v>赋分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20195183727</v>
          </cell>
          <cell r="B24" t="str">
            <v>李鹏</v>
          </cell>
          <cell r="C24" t="str">
            <v>赋分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20195183728</v>
          </cell>
          <cell r="B25" t="str">
            <v>朱硕</v>
          </cell>
          <cell r="C25" t="str">
            <v>赋分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20195183730</v>
          </cell>
          <cell r="B26" t="str">
            <v>王闪烁</v>
          </cell>
          <cell r="C26" t="str">
            <v>赋分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20195183731</v>
          </cell>
          <cell r="B27" t="str">
            <v>郭梦远</v>
          </cell>
          <cell r="C27" t="str">
            <v>赋分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20195183732</v>
          </cell>
          <cell r="B28" t="str">
            <v>薛声淼</v>
          </cell>
          <cell r="C28" t="str">
            <v>赋分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20195183733</v>
          </cell>
          <cell r="B29" t="str">
            <v>乔政豪</v>
          </cell>
          <cell r="C29" t="str">
            <v>赋分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20195183734</v>
          </cell>
          <cell r="B30" t="str">
            <v>田有粮</v>
          </cell>
          <cell r="C30" t="str">
            <v>赋分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20195183735</v>
          </cell>
          <cell r="B31" t="str">
            <v>李义飞</v>
          </cell>
          <cell r="C31" t="str">
            <v>赋分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20195183736</v>
          </cell>
          <cell r="B32" t="str">
            <v>王子洋</v>
          </cell>
          <cell r="C32" t="str">
            <v>赋分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20185228135</v>
          </cell>
          <cell r="B33" t="str">
            <v>谢雨辰</v>
          </cell>
          <cell r="C33" t="str">
            <v>赋分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20185238307</v>
          </cell>
          <cell r="B34" t="str">
            <v>马子晴</v>
          </cell>
          <cell r="C34" t="str">
            <v>赋分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20195183801</v>
          </cell>
          <cell r="B3" t="str">
            <v>史蕊</v>
          </cell>
          <cell r="C3">
            <v>71.8695652173913</v>
          </cell>
        </row>
        <row r="4">
          <cell r="A4">
            <v>20195183803</v>
          </cell>
          <cell r="B4" t="str">
            <v>齐凤雪</v>
          </cell>
          <cell r="C4">
            <v>86.9130434782609</v>
          </cell>
        </row>
        <row r="5">
          <cell r="A5">
            <v>20195183805</v>
          </cell>
          <cell r="B5" t="str">
            <v>袁宁宁</v>
          </cell>
          <cell r="C5">
            <v>86.1739130434783</v>
          </cell>
        </row>
        <row r="6">
          <cell r="A6">
            <v>20195183806</v>
          </cell>
          <cell r="B6" t="str">
            <v>王雯萱</v>
          </cell>
          <cell r="C6">
            <v>68</v>
          </cell>
        </row>
        <row r="7">
          <cell r="A7">
            <v>20195183807</v>
          </cell>
          <cell r="B7" t="str">
            <v>王艳敏</v>
          </cell>
          <cell r="C7">
            <v>81.2608695652174</v>
          </cell>
        </row>
        <row r="8">
          <cell r="A8">
            <v>20195183808</v>
          </cell>
          <cell r="B8" t="str">
            <v>王欣</v>
          </cell>
          <cell r="C8">
            <v>85.4782608695652</v>
          </cell>
        </row>
        <row r="9">
          <cell r="A9">
            <v>20195183809</v>
          </cell>
          <cell r="B9" t="str">
            <v>李重洋</v>
          </cell>
          <cell r="C9">
            <v>72.9130434782609</v>
          </cell>
        </row>
        <row r="10">
          <cell r="A10">
            <v>20195183810</v>
          </cell>
          <cell r="B10" t="str">
            <v>张雨菲</v>
          </cell>
          <cell r="C10">
            <v>80.4347826086957</v>
          </cell>
        </row>
        <row r="11">
          <cell r="A11">
            <v>20195183811</v>
          </cell>
          <cell r="B11" t="str">
            <v>王佳妮</v>
          </cell>
          <cell r="C11">
            <v>76.2608695652174</v>
          </cell>
        </row>
        <row r="12">
          <cell r="A12">
            <v>20195183812</v>
          </cell>
          <cell r="B12" t="str">
            <v>闫梦蝶</v>
          </cell>
          <cell r="C12">
            <v>77.3478260869565</v>
          </cell>
        </row>
        <row r="13">
          <cell r="A13">
            <v>20195183813</v>
          </cell>
          <cell r="B13" t="str">
            <v>王怡琳</v>
          </cell>
          <cell r="C13">
            <v>81.8260869565217</v>
          </cell>
        </row>
        <row r="14">
          <cell r="A14">
            <v>20195183815</v>
          </cell>
          <cell r="B14" t="str">
            <v>陈欣</v>
          </cell>
          <cell r="C14">
            <v>84.3478260869565</v>
          </cell>
        </row>
        <row r="15">
          <cell r="A15">
            <v>20195183816</v>
          </cell>
          <cell r="B15" t="str">
            <v>张振岩</v>
          </cell>
          <cell r="C15">
            <v>80.4347826086957</v>
          </cell>
        </row>
        <row r="16">
          <cell r="A16">
            <v>20195183817</v>
          </cell>
          <cell r="B16" t="str">
            <v>郭欣雨</v>
          </cell>
          <cell r="C16">
            <v>76.3913043478261</v>
          </cell>
        </row>
        <row r="17">
          <cell r="A17">
            <v>20195183818</v>
          </cell>
          <cell r="B17" t="str">
            <v>梁聪聪</v>
          </cell>
          <cell r="C17">
            <v>79.8260869565217</v>
          </cell>
        </row>
        <row r="18">
          <cell r="A18">
            <v>20195183819</v>
          </cell>
          <cell r="B18" t="str">
            <v>周史涵</v>
          </cell>
          <cell r="C18">
            <v>78.5652173913043</v>
          </cell>
        </row>
        <row r="19">
          <cell r="A19">
            <v>20195183820</v>
          </cell>
          <cell r="B19" t="str">
            <v>毕草莹</v>
          </cell>
          <cell r="C19">
            <v>74.6086956521739</v>
          </cell>
        </row>
        <row r="20">
          <cell r="A20">
            <v>20195183821</v>
          </cell>
          <cell r="B20" t="str">
            <v>吴静文</v>
          </cell>
          <cell r="C20">
            <v>81.0869565217391</v>
          </cell>
        </row>
        <row r="21">
          <cell r="A21">
            <v>20195183822</v>
          </cell>
          <cell r="B21" t="str">
            <v>刘烁</v>
          </cell>
          <cell r="C21">
            <v>72.9130434782609</v>
          </cell>
        </row>
        <row r="22">
          <cell r="A22">
            <v>20195183823</v>
          </cell>
          <cell r="B22" t="str">
            <v>杨理钦</v>
          </cell>
          <cell r="C22">
            <v>66.9565217391304</v>
          </cell>
        </row>
        <row r="23">
          <cell r="A23">
            <v>20195183824</v>
          </cell>
          <cell r="B23" t="str">
            <v>陈璐铭</v>
          </cell>
          <cell r="C23">
            <v>82.6086956521739</v>
          </cell>
        </row>
        <row r="24">
          <cell r="A24">
            <v>20195183825</v>
          </cell>
          <cell r="B24" t="str">
            <v>朱帅涛</v>
          </cell>
          <cell r="C24">
            <v>75.9565217391304</v>
          </cell>
        </row>
        <row r="25">
          <cell r="A25">
            <v>20195183826</v>
          </cell>
          <cell r="B25" t="str">
            <v>谢奇峰</v>
          </cell>
          <cell r="C25">
            <v>72.9565217391304</v>
          </cell>
        </row>
        <row r="26">
          <cell r="A26">
            <v>20195183828</v>
          </cell>
          <cell r="B26" t="str">
            <v>王鑫</v>
          </cell>
          <cell r="C26">
            <v>65.0434782608696</v>
          </cell>
        </row>
        <row r="27">
          <cell r="A27">
            <v>20195183829</v>
          </cell>
          <cell r="B27" t="str">
            <v>杨俊轶</v>
          </cell>
          <cell r="C27">
            <v>73.7826086956522</v>
          </cell>
        </row>
        <row r="28">
          <cell r="A28">
            <v>20195183830</v>
          </cell>
          <cell r="B28" t="str">
            <v>刘兴鹏</v>
          </cell>
          <cell r="C28">
            <v>79.6521739130435</v>
          </cell>
        </row>
        <row r="29">
          <cell r="A29">
            <v>20195183831</v>
          </cell>
          <cell r="B29" t="str">
            <v>雷杰隆</v>
          </cell>
          <cell r="C29">
            <v>75.6521739130435</v>
          </cell>
        </row>
        <row r="30">
          <cell r="A30">
            <v>20195183832</v>
          </cell>
          <cell r="B30" t="str">
            <v>常志航</v>
          </cell>
          <cell r="C30">
            <v>69.695652173913</v>
          </cell>
        </row>
        <row r="31">
          <cell r="A31">
            <v>20195183833</v>
          </cell>
          <cell r="B31" t="str">
            <v>任高潮</v>
          </cell>
          <cell r="C31">
            <v>75.304347826087</v>
          </cell>
        </row>
        <row r="32">
          <cell r="A32">
            <v>20195183834</v>
          </cell>
          <cell r="B32" t="str">
            <v>王亚博</v>
          </cell>
          <cell r="C32">
            <v>82.5217391304348</v>
          </cell>
        </row>
        <row r="33">
          <cell r="A33">
            <v>20195183835</v>
          </cell>
          <cell r="B33" t="str">
            <v>姜红涛</v>
          </cell>
          <cell r="C33">
            <v>78.7391304347826</v>
          </cell>
        </row>
        <row r="34">
          <cell r="A34">
            <v>20185238306</v>
          </cell>
          <cell r="B34" t="str">
            <v>吴龙梅</v>
          </cell>
          <cell r="C34">
            <v>88.0434782608696</v>
          </cell>
        </row>
        <row r="35">
          <cell r="A35">
            <v>20185238341</v>
          </cell>
          <cell r="B35" t="str">
            <v>崔一博</v>
          </cell>
          <cell r="C35">
            <v>76.0869565217391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20195183801</v>
          </cell>
          <cell r="B3" t="str">
            <v>史蕊</v>
          </cell>
          <cell r="C3">
            <v>-0.5</v>
          </cell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>
            <v>20195183803</v>
          </cell>
          <cell r="B4" t="str">
            <v>齐凤雪</v>
          </cell>
        </row>
        <row r="4">
          <cell r="D4" t="str">
            <v>合格</v>
          </cell>
          <cell r="E4" t="str">
            <v>得分</v>
          </cell>
          <cell r="F4">
            <v>72</v>
          </cell>
          <cell r="G4">
            <v>87.876</v>
          </cell>
          <cell r="H4">
            <v>76.3938</v>
          </cell>
        </row>
        <row r="5">
          <cell r="A5">
            <v>20195183805</v>
          </cell>
          <cell r="B5" t="str">
            <v>袁宁宁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>
            <v>20195183806</v>
          </cell>
          <cell r="B6" t="str">
            <v>王雯萱</v>
          </cell>
        </row>
        <row r="6"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20195183807</v>
          </cell>
          <cell r="B7" t="str">
            <v>王艳敏</v>
          </cell>
        </row>
        <row r="7"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>
            <v>20195183808</v>
          </cell>
          <cell r="B8" t="str">
            <v>王欣</v>
          </cell>
        </row>
        <row r="8">
          <cell r="D8" t="str">
            <v>合格</v>
          </cell>
          <cell r="E8" t="str">
            <v>得分</v>
          </cell>
          <cell r="F8">
            <v>62</v>
          </cell>
          <cell r="G8">
            <v>87.606</v>
          </cell>
          <cell r="H8">
            <v>66.3803</v>
          </cell>
        </row>
        <row r="9">
          <cell r="A9">
            <v>20195183809</v>
          </cell>
          <cell r="B9" t="str">
            <v>李重洋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>
            <v>20195183810</v>
          </cell>
          <cell r="B10" t="str">
            <v>张雨菲</v>
          </cell>
        </row>
        <row r="10">
          <cell r="D10" t="str">
            <v>合格</v>
          </cell>
          <cell r="E10" t="str">
            <v>得分</v>
          </cell>
          <cell r="F10">
            <v>62</v>
          </cell>
          <cell r="G10">
            <v>86.58</v>
          </cell>
          <cell r="H10">
            <v>66.329</v>
          </cell>
        </row>
        <row r="11">
          <cell r="A11">
            <v>20195183811</v>
          </cell>
          <cell r="B11" t="str">
            <v>王佳妮</v>
          </cell>
        </row>
        <row r="11">
          <cell r="D11" t="str">
            <v>合格</v>
          </cell>
          <cell r="E11" t="str">
            <v>得分</v>
          </cell>
          <cell r="F11">
            <v>60</v>
          </cell>
        </row>
        <row r="11">
          <cell r="H11">
            <v>60</v>
          </cell>
        </row>
        <row r="12">
          <cell r="A12">
            <v>20195183812</v>
          </cell>
          <cell r="B12" t="str">
            <v>闫梦蝶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20195183813</v>
          </cell>
          <cell r="B13" t="str">
            <v>王怡琳</v>
          </cell>
        </row>
        <row r="13">
          <cell r="D13" t="str">
            <v>合格</v>
          </cell>
          <cell r="E13" t="str">
            <v>得分</v>
          </cell>
          <cell r="F13">
            <v>62</v>
          </cell>
          <cell r="G13">
            <v>86.31</v>
          </cell>
          <cell r="H13">
            <v>66.3155</v>
          </cell>
        </row>
        <row r="14">
          <cell r="A14">
            <v>20195183815</v>
          </cell>
          <cell r="B14" t="str">
            <v>陈欣</v>
          </cell>
        </row>
        <row r="14">
          <cell r="D14" t="str">
            <v>合格</v>
          </cell>
          <cell r="E14" t="str">
            <v>得分</v>
          </cell>
          <cell r="F14">
            <v>76.5</v>
          </cell>
          <cell r="G14">
            <v>89.28</v>
          </cell>
          <cell r="H14">
            <v>80.964</v>
          </cell>
        </row>
        <row r="15">
          <cell r="A15">
            <v>20195183816</v>
          </cell>
          <cell r="B15" t="str">
            <v>张振岩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>
            <v>20195183817</v>
          </cell>
          <cell r="B16" t="str">
            <v>郭欣雨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>
            <v>20195183818</v>
          </cell>
          <cell r="B17" t="str">
            <v>梁聪聪</v>
          </cell>
        </row>
        <row r="17">
          <cell r="D17" t="str">
            <v>合格</v>
          </cell>
          <cell r="E17" t="str">
            <v>得分</v>
          </cell>
          <cell r="F17">
            <v>62</v>
          </cell>
          <cell r="G17">
            <v>85.414</v>
          </cell>
          <cell r="H17">
            <v>66.2707</v>
          </cell>
        </row>
        <row r="18">
          <cell r="A18">
            <v>20195183819</v>
          </cell>
          <cell r="B18" t="str">
            <v>周史涵</v>
          </cell>
          <cell r="C18">
            <v>-0.5</v>
          </cell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>
            <v>20195183820</v>
          </cell>
          <cell r="B19" t="str">
            <v>毕草莹</v>
          </cell>
        </row>
        <row r="19">
          <cell r="D19" t="str">
            <v>合格</v>
          </cell>
          <cell r="E19" t="str">
            <v>得分</v>
          </cell>
          <cell r="F19">
            <v>72</v>
          </cell>
          <cell r="G19">
            <v>87.678</v>
          </cell>
          <cell r="H19">
            <v>76.3839</v>
          </cell>
        </row>
        <row r="20">
          <cell r="A20">
            <v>20195183821</v>
          </cell>
          <cell r="B20" t="str">
            <v>吴静文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20195183822</v>
          </cell>
          <cell r="B21" t="str">
            <v>刘烁</v>
          </cell>
          <cell r="C21">
            <v>-0.5</v>
          </cell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>
            <v>20195183823</v>
          </cell>
          <cell r="B22" t="str">
            <v>杨理钦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>
            <v>20195183824</v>
          </cell>
          <cell r="B23" t="str">
            <v>陈璐铭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>
            <v>20195183825</v>
          </cell>
          <cell r="B24" t="str">
            <v>朱帅涛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20195183826</v>
          </cell>
          <cell r="B25" t="str">
            <v>谢奇峰</v>
          </cell>
          <cell r="C25">
            <v>-0.5</v>
          </cell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20195183828</v>
          </cell>
          <cell r="B26" t="str">
            <v>王鑫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>
            <v>20195183829</v>
          </cell>
          <cell r="B27" t="str">
            <v>杨俊轶</v>
          </cell>
        </row>
        <row r="27">
          <cell r="D27" t="str">
            <v>合格</v>
          </cell>
          <cell r="E27" t="str">
            <v>得分</v>
          </cell>
          <cell r="F27">
            <v>82</v>
          </cell>
          <cell r="G27">
            <v>99.2</v>
          </cell>
          <cell r="H27">
            <v>86.96</v>
          </cell>
        </row>
        <row r="28">
          <cell r="A28">
            <v>20195183830</v>
          </cell>
          <cell r="B28" t="str">
            <v>刘兴鹏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20195183831</v>
          </cell>
          <cell r="B29" t="str">
            <v>雷杰隆</v>
          </cell>
        </row>
        <row r="29">
          <cell r="D29" t="str">
            <v>合格</v>
          </cell>
          <cell r="E29" t="str">
            <v>得分</v>
          </cell>
          <cell r="F29">
            <v>72</v>
          </cell>
          <cell r="G29">
            <v>87.525</v>
          </cell>
          <cell r="H29">
            <v>76.37625</v>
          </cell>
        </row>
        <row r="30">
          <cell r="A30">
            <v>20195183832</v>
          </cell>
          <cell r="B30" t="str">
            <v>常志航</v>
          </cell>
        </row>
        <row r="30"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20195183833</v>
          </cell>
          <cell r="B31" t="str">
            <v>任高潮</v>
          </cell>
        </row>
        <row r="31">
          <cell r="D31" t="str">
            <v>合格</v>
          </cell>
          <cell r="E31" t="str">
            <v>得分</v>
          </cell>
          <cell r="F31">
            <v>60</v>
          </cell>
        </row>
        <row r="31">
          <cell r="H31">
            <v>60</v>
          </cell>
        </row>
        <row r="32">
          <cell r="A32">
            <v>20195183834</v>
          </cell>
          <cell r="B32" t="str">
            <v>王亚博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20195183835</v>
          </cell>
          <cell r="B33" t="str">
            <v>姜红涛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20185238306</v>
          </cell>
          <cell r="B34" t="str">
            <v>吴龙梅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>
            <v>20185238341</v>
          </cell>
          <cell r="B35" t="str">
            <v>崔一博</v>
          </cell>
        </row>
        <row r="35">
          <cell r="D35" t="str">
            <v>合格</v>
          </cell>
          <cell r="E35" t="str">
            <v>得分</v>
          </cell>
          <cell r="F35">
            <v>60</v>
          </cell>
        </row>
        <row r="35">
          <cell r="H35">
            <v>60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20195183801</v>
          </cell>
          <cell r="B3" t="str">
            <v>史蕊</v>
          </cell>
          <cell r="C3" t="str">
            <v>赋分</v>
          </cell>
        </row>
        <row r="3">
          <cell r="F3">
            <v>0.5</v>
          </cell>
        </row>
        <row r="3">
          <cell r="H3">
            <v>50</v>
          </cell>
          <cell r="I3">
            <v>0.5</v>
          </cell>
        </row>
        <row r="4">
          <cell r="A4">
            <v>20195183803</v>
          </cell>
          <cell r="B4" t="str">
            <v>齐凤雪</v>
          </cell>
          <cell r="C4" t="str">
            <v>赋分</v>
          </cell>
        </row>
        <row r="4">
          <cell r="E4">
            <v>0.8</v>
          </cell>
          <cell r="F4">
            <v>1.5</v>
          </cell>
          <cell r="G4">
            <v>1</v>
          </cell>
          <cell r="H4">
            <v>330</v>
          </cell>
          <cell r="I4">
            <v>3.3</v>
          </cell>
        </row>
        <row r="5">
          <cell r="A5">
            <v>20195183805</v>
          </cell>
          <cell r="B5" t="str">
            <v>袁宁宁</v>
          </cell>
          <cell r="C5" t="str">
            <v>赋分</v>
          </cell>
        </row>
        <row r="5">
          <cell r="E5">
            <v>1.8</v>
          </cell>
          <cell r="F5">
            <v>3.5</v>
          </cell>
          <cell r="G5">
            <v>3</v>
          </cell>
          <cell r="H5">
            <v>830</v>
          </cell>
          <cell r="I5">
            <v>8.3</v>
          </cell>
        </row>
        <row r="6">
          <cell r="A6">
            <v>20195183806</v>
          </cell>
          <cell r="B6" t="str">
            <v>王雯萱</v>
          </cell>
          <cell r="C6" t="str">
            <v>赋分</v>
          </cell>
        </row>
        <row r="6">
          <cell r="F6">
            <v>0.5</v>
          </cell>
          <cell r="G6">
            <v>2</v>
          </cell>
          <cell r="H6">
            <v>250</v>
          </cell>
          <cell r="I6">
            <v>2.5</v>
          </cell>
        </row>
        <row r="7">
          <cell r="A7">
            <v>20195183807</v>
          </cell>
          <cell r="B7" t="str">
            <v>王艳敏</v>
          </cell>
          <cell r="C7" t="str">
            <v>赋分</v>
          </cell>
        </row>
        <row r="7">
          <cell r="F7">
            <v>0.5</v>
          </cell>
        </row>
        <row r="7">
          <cell r="H7">
            <v>50</v>
          </cell>
          <cell r="I7">
            <v>0.5</v>
          </cell>
        </row>
        <row r="8">
          <cell r="A8">
            <v>20195183808</v>
          </cell>
          <cell r="B8" t="str">
            <v>王欣</v>
          </cell>
          <cell r="C8" t="str">
            <v>赋分</v>
          </cell>
        </row>
        <row r="8">
          <cell r="F8">
            <v>0.5</v>
          </cell>
          <cell r="G8">
            <v>2</v>
          </cell>
          <cell r="H8">
            <v>250</v>
          </cell>
          <cell r="I8">
            <v>2.5</v>
          </cell>
        </row>
        <row r="9">
          <cell r="A9">
            <v>20195183809</v>
          </cell>
          <cell r="B9" t="str">
            <v>李重洋</v>
          </cell>
          <cell r="C9" t="str">
            <v>赋分</v>
          </cell>
        </row>
        <row r="9">
          <cell r="F9">
            <v>0.5</v>
          </cell>
        </row>
        <row r="9">
          <cell r="H9">
            <v>50</v>
          </cell>
          <cell r="I9">
            <v>0.5</v>
          </cell>
        </row>
        <row r="10">
          <cell r="A10">
            <v>20195183810</v>
          </cell>
          <cell r="B10" t="str">
            <v>张雨菲</v>
          </cell>
          <cell r="C10" t="str">
            <v>赋分</v>
          </cell>
        </row>
        <row r="10">
          <cell r="F10">
            <v>0.5</v>
          </cell>
          <cell r="G10">
            <v>1</v>
          </cell>
          <cell r="H10">
            <v>150</v>
          </cell>
          <cell r="I10">
            <v>1.5</v>
          </cell>
        </row>
        <row r="11">
          <cell r="A11">
            <v>20195183811</v>
          </cell>
          <cell r="B11" t="str">
            <v>王佳妮</v>
          </cell>
          <cell r="C11" t="str">
            <v>赋分</v>
          </cell>
        </row>
        <row r="11">
          <cell r="F11">
            <v>0.5</v>
          </cell>
        </row>
        <row r="11">
          <cell r="H11">
            <v>50</v>
          </cell>
          <cell r="I11">
            <v>0.5</v>
          </cell>
        </row>
        <row r="12">
          <cell r="A12">
            <v>20195183812</v>
          </cell>
          <cell r="B12" t="str">
            <v>闫梦蝶</v>
          </cell>
          <cell r="C12" t="str">
            <v>赋分</v>
          </cell>
        </row>
        <row r="12">
          <cell r="F12">
            <v>0.5</v>
          </cell>
          <cell r="G12">
            <v>3</v>
          </cell>
          <cell r="H12">
            <v>350</v>
          </cell>
          <cell r="I12">
            <v>3.5</v>
          </cell>
        </row>
        <row r="13">
          <cell r="A13">
            <v>20195183813</v>
          </cell>
          <cell r="B13" t="str">
            <v>王怡琳</v>
          </cell>
          <cell r="C13" t="str">
            <v>赋分</v>
          </cell>
        </row>
        <row r="13">
          <cell r="F13">
            <v>0.5</v>
          </cell>
          <cell r="G13">
            <v>1</v>
          </cell>
          <cell r="H13">
            <v>150</v>
          </cell>
          <cell r="I13">
            <v>1.5</v>
          </cell>
        </row>
        <row r="14">
          <cell r="A14">
            <v>20195183815</v>
          </cell>
          <cell r="B14" t="str">
            <v>陈欣</v>
          </cell>
          <cell r="C14" t="str">
            <v>赋分</v>
          </cell>
        </row>
        <row r="14">
          <cell r="E14">
            <v>0.9</v>
          </cell>
          <cell r="F14">
            <v>3.5</v>
          </cell>
          <cell r="G14">
            <v>2.5</v>
          </cell>
          <cell r="H14">
            <v>690</v>
          </cell>
          <cell r="I14">
            <v>6.9</v>
          </cell>
        </row>
        <row r="15">
          <cell r="A15">
            <v>20195183816</v>
          </cell>
          <cell r="B15" t="str">
            <v>张振岩</v>
          </cell>
          <cell r="C15" t="str">
            <v>赋分</v>
          </cell>
        </row>
        <row r="15">
          <cell r="F15">
            <v>0.5</v>
          </cell>
          <cell r="G15">
            <v>1</v>
          </cell>
          <cell r="H15">
            <v>150</v>
          </cell>
          <cell r="I15">
            <v>1.5</v>
          </cell>
        </row>
        <row r="16">
          <cell r="A16">
            <v>20195183817</v>
          </cell>
          <cell r="B16" t="str">
            <v>郭欣雨</v>
          </cell>
          <cell r="C16" t="str">
            <v>赋分</v>
          </cell>
        </row>
        <row r="16">
          <cell r="F16">
            <v>0.5</v>
          </cell>
          <cell r="G16">
            <v>1</v>
          </cell>
          <cell r="H16">
            <v>150</v>
          </cell>
          <cell r="I16">
            <v>1.5</v>
          </cell>
        </row>
        <row r="17">
          <cell r="A17">
            <v>20195183818</v>
          </cell>
          <cell r="B17" t="str">
            <v>梁聪聪</v>
          </cell>
          <cell r="C17" t="str">
            <v>赋分</v>
          </cell>
        </row>
        <row r="17">
          <cell r="F17">
            <v>0.5</v>
          </cell>
        </row>
        <row r="17">
          <cell r="H17">
            <v>50</v>
          </cell>
          <cell r="I17">
            <v>0.5</v>
          </cell>
        </row>
        <row r="18">
          <cell r="A18">
            <v>20195183819</v>
          </cell>
          <cell r="B18" t="str">
            <v>周史涵</v>
          </cell>
          <cell r="C18" t="str">
            <v>赋分</v>
          </cell>
        </row>
        <row r="18">
          <cell r="F18">
            <v>0.5</v>
          </cell>
        </row>
        <row r="18">
          <cell r="H18">
            <v>50</v>
          </cell>
          <cell r="I18">
            <v>0.5</v>
          </cell>
        </row>
        <row r="19">
          <cell r="A19">
            <v>20195183820</v>
          </cell>
          <cell r="B19" t="str">
            <v>毕草莹</v>
          </cell>
          <cell r="C19" t="str">
            <v>赋分</v>
          </cell>
        </row>
        <row r="19">
          <cell r="F19">
            <v>0.5</v>
          </cell>
        </row>
        <row r="19">
          <cell r="H19">
            <v>50</v>
          </cell>
          <cell r="I19">
            <v>0.5</v>
          </cell>
        </row>
        <row r="20">
          <cell r="A20">
            <v>20195183821</v>
          </cell>
          <cell r="B20" t="str">
            <v>吴静文</v>
          </cell>
          <cell r="C20" t="str">
            <v>赋分</v>
          </cell>
        </row>
        <row r="20">
          <cell r="F20">
            <v>0.5</v>
          </cell>
        </row>
        <row r="20">
          <cell r="H20">
            <v>50</v>
          </cell>
          <cell r="I20">
            <v>0.5</v>
          </cell>
        </row>
        <row r="21">
          <cell r="A21">
            <v>20195183822</v>
          </cell>
          <cell r="B21" t="str">
            <v>刘烁</v>
          </cell>
          <cell r="C21" t="str">
            <v>赋分</v>
          </cell>
        </row>
        <row r="21">
          <cell r="F21">
            <v>0.5</v>
          </cell>
          <cell r="G21">
            <v>2</v>
          </cell>
          <cell r="H21">
            <v>250</v>
          </cell>
          <cell r="I21">
            <v>2.5</v>
          </cell>
        </row>
        <row r="22">
          <cell r="A22">
            <v>20195183823</v>
          </cell>
          <cell r="B22" t="str">
            <v>杨理钦</v>
          </cell>
          <cell r="C22" t="str">
            <v>赋分</v>
          </cell>
        </row>
        <row r="22">
          <cell r="F22">
            <v>0.5</v>
          </cell>
        </row>
        <row r="22">
          <cell r="H22">
            <v>50</v>
          </cell>
          <cell r="I22">
            <v>0.5</v>
          </cell>
        </row>
        <row r="23">
          <cell r="A23">
            <v>20195183824</v>
          </cell>
          <cell r="B23" t="str">
            <v>陈璐铭</v>
          </cell>
          <cell r="C23" t="str">
            <v>赋分</v>
          </cell>
        </row>
        <row r="23">
          <cell r="F23">
            <v>0.5</v>
          </cell>
        </row>
        <row r="23">
          <cell r="H23">
            <v>50</v>
          </cell>
          <cell r="I23">
            <v>0.5</v>
          </cell>
        </row>
        <row r="24">
          <cell r="A24">
            <v>20195183825</v>
          </cell>
          <cell r="B24" t="str">
            <v>朱帅涛</v>
          </cell>
          <cell r="C24" t="str">
            <v>赋分</v>
          </cell>
        </row>
        <row r="24">
          <cell r="F24">
            <v>0.5</v>
          </cell>
        </row>
        <row r="24">
          <cell r="H24">
            <v>50</v>
          </cell>
          <cell r="I24">
            <v>0.5</v>
          </cell>
        </row>
        <row r="25">
          <cell r="A25">
            <v>20195183826</v>
          </cell>
          <cell r="B25" t="str">
            <v>谢奇峰</v>
          </cell>
          <cell r="C25" t="str">
            <v>赋分</v>
          </cell>
        </row>
        <row r="25">
          <cell r="F25">
            <v>0.5</v>
          </cell>
        </row>
        <row r="25">
          <cell r="H25">
            <v>50</v>
          </cell>
          <cell r="I25">
            <v>0.5</v>
          </cell>
        </row>
        <row r="26">
          <cell r="A26">
            <v>20195183828</v>
          </cell>
          <cell r="B26" t="str">
            <v>王鑫</v>
          </cell>
          <cell r="C26" t="str">
            <v>赋分</v>
          </cell>
        </row>
        <row r="26">
          <cell r="F26">
            <v>0.5</v>
          </cell>
        </row>
        <row r="26">
          <cell r="H26">
            <v>50</v>
          </cell>
          <cell r="I26">
            <v>0.5</v>
          </cell>
        </row>
        <row r="27">
          <cell r="A27">
            <v>20195183829</v>
          </cell>
          <cell r="B27" t="str">
            <v>杨俊轶</v>
          </cell>
          <cell r="C27" t="str">
            <v>赋分</v>
          </cell>
        </row>
        <row r="27">
          <cell r="E27">
            <v>1</v>
          </cell>
          <cell r="F27">
            <v>2.4</v>
          </cell>
          <cell r="G27">
            <v>0.5</v>
          </cell>
          <cell r="H27">
            <v>390</v>
          </cell>
          <cell r="I27">
            <v>3.9</v>
          </cell>
        </row>
        <row r="28">
          <cell r="A28">
            <v>20195183830</v>
          </cell>
          <cell r="B28" t="str">
            <v>刘兴鹏</v>
          </cell>
          <cell r="C28" t="str">
            <v>赋分</v>
          </cell>
        </row>
        <row r="28">
          <cell r="F28">
            <v>0.5</v>
          </cell>
        </row>
        <row r="28">
          <cell r="H28">
            <v>50</v>
          </cell>
          <cell r="I28">
            <v>0.5</v>
          </cell>
        </row>
        <row r="29">
          <cell r="A29">
            <v>20195183831</v>
          </cell>
          <cell r="B29" t="str">
            <v>雷杰隆</v>
          </cell>
          <cell r="C29" t="str">
            <v>赋分</v>
          </cell>
        </row>
        <row r="29">
          <cell r="E29">
            <v>0.8</v>
          </cell>
          <cell r="F29">
            <v>0.5</v>
          </cell>
        </row>
        <row r="29">
          <cell r="H29">
            <v>130</v>
          </cell>
          <cell r="I29">
            <v>1.3</v>
          </cell>
        </row>
        <row r="30">
          <cell r="A30">
            <v>20195183832</v>
          </cell>
          <cell r="B30" t="str">
            <v>常志航</v>
          </cell>
          <cell r="C30" t="str">
            <v>赋分</v>
          </cell>
        </row>
        <row r="30">
          <cell r="F30">
            <v>0.5</v>
          </cell>
        </row>
        <row r="30">
          <cell r="H30">
            <v>50</v>
          </cell>
          <cell r="I30">
            <v>0.5</v>
          </cell>
        </row>
        <row r="31">
          <cell r="A31">
            <v>20195183833</v>
          </cell>
          <cell r="B31" t="str">
            <v>任高潮</v>
          </cell>
          <cell r="C31" t="str">
            <v>赋分</v>
          </cell>
        </row>
        <row r="31">
          <cell r="F31">
            <v>0.5</v>
          </cell>
        </row>
        <row r="31">
          <cell r="H31">
            <v>50</v>
          </cell>
          <cell r="I31">
            <v>0.5</v>
          </cell>
        </row>
        <row r="32">
          <cell r="A32">
            <v>20195183834</v>
          </cell>
          <cell r="B32" t="str">
            <v>王亚博</v>
          </cell>
          <cell r="C32" t="str">
            <v>赋分</v>
          </cell>
        </row>
        <row r="32">
          <cell r="F32">
            <v>2</v>
          </cell>
          <cell r="G32">
            <v>0.5</v>
          </cell>
          <cell r="H32">
            <v>250</v>
          </cell>
          <cell r="I32">
            <v>2.5</v>
          </cell>
        </row>
        <row r="33">
          <cell r="A33">
            <v>20195183835</v>
          </cell>
          <cell r="B33" t="str">
            <v>姜红涛</v>
          </cell>
          <cell r="C33" t="str">
            <v>赋分</v>
          </cell>
        </row>
        <row r="33">
          <cell r="F33">
            <v>0.5</v>
          </cell>
        </row>
        <row r="33">
          <cell r="H33">
            <v>50</v>
          </cell>
          <cell r="I33">
            <v>0.5</v>
          </cell>
        </row>
        <row r="34">
          <cell r="A34">
            <v>20185238306</v>
          </cell>
          <cell r="B34" t="str">
            <v>吴龙梅</v>
          </cell>
          <cell r="C34" t="str">
            <v>赋分</v>
          </cell>
        </row>
        <row r="34">
          <cell r="F34">
            <v>0.5</v>
          </cell>
        </row>
        <row r="34">
          <cell r="H34">
            <v>50</v>
          </cell>
          <cell r="I34">
            <v>0.5</v>
          </cell>
        </row>
        <row r="35">
          <cell r="A35">
            <v>20185238341</v>
          </cell>
          <cell r="B35" t="str">
            <v>崔一博</v>
          </cell>
          <cell r="C35" t="str">
            <v>赋分</v>
          </cell>
        </row>
        <row r="35">
          <cell r="F35">
            <v>0.5</v>
          </cell>
        </row>
        <row r="35">
          <cell r="H35">
            <v>50</v>
          </cell>
          <cell r="I35">
            <v>0.5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 t="str">
            <v>20195183901</v>
          </cell>
          <cell r="B3" t="str">
            <v>卢心怡</v>
          </cell>
          <cell r="C3">
            <v>90.6470588235294</v>
          </cell>
        </row>
        <row r="4">
          <cell r="A4" t="str">
            <v>20195183903</v>
          </cell>
          <cell r="B4" t="str">
            <v>司凯迪</v>
          </cell>
          <cell r="C4">
            <v>84.5882352941177</v>
          </cell>
        </row>
        <row r="5">
          <cell r="A5" t="str">
            <v>20195183904</v>
          </cell>
          <cell r="B5" t="str">
            <v>谢琪琪</v>
          </cell>
          <cell r="C5">
            <v>82.8235294117647</v>
          </cell>
        </row>
        <row r="6">
          <cell r="A6" t="str">
            <v>20195183906</v>
          </cell>
          <cell r="B6" t="str">
            <v>李灵佼</v>
          </cell>
          <cell r="C6">
            <v>81.5294117647059</v>
          </cell>
        </row>
        <row r="7">
          <cell r="A7" t="str">
            <v>20195183907</v>
          </cell>
          <cell r="B7" t="str">
            <v>乔丽娜</v>
          </cell>
          <cell r="C7">
            <v>81.5294117647059</v>
          </cell>
        </row>
        <row r="8">
          <cell r="A8" t="str">
            <v>20195183908</v>
          </cell>
          <cell r="B8" t="str">
            <v>班玉环</v>
          </cell>
          <cell r="C8">
            <v>77.4705882352941</v>
          </cell>
        </row>
        <row r="9">
          <cell r="A9" t="str">
            <v>20195183909</v>
          </cell>
          <cell r="B9" t="str">
            <v>陈晓</v>
          </cell>
          <cell r="C9">
            <v>86.5882352941177</v>
          </cell>
        </row>
        <row r="10">
          <cell r="A10" t="str">
            <v>20195183910</v>
          </cell>
          <cell r="B10" t="str">
            <v>栗晓颖</v>
          </cell>
          <cell r="C10">
            <v>87.6470588235294</v>
          </cell>
        </row>
        <row r="11">
          <cell r="A11" t="str">
            <v>20195183911</v>
          </cell>
          <cell r="B11" t="str">
            <v>郭莉薇</v>
          </cell>
          <cell r="C11">
            <v>81.4705882352941</v>
          </cell>
        </row>
        <row r="12">
          <cell r="A12" t="str">
            <v>20195183912</v>
          </cell>
          <cell r="B12" t="str">
            <v>刘颖</v>
          </cell>
          <cell r="C12">
            <v>79.7058823529412</v>
          </cell>
        </row>
        <row r="13">
          <cell r="A13" t="str">
            <v>20195183913</v>
          </cell>
          <cell r="B13" t="str">
            <v>付梦丽</v>
          </cell>
          <cell r="C13">
            <v>80.7647058823529</v>
          </cell>
        </row>
        <row r="14">
          <cell r="A14" t="str">
            <v>20195183914</v>
          </cell>
          <cell r="B14" t="str">
            <v>胡雪雪</v>
          </cell>
          <cell r="C14">
            <v>78</v>
          </cell>
        </row>
        <row r="15">
          <cell r="A15" t="str">
            <v>20195183915</v>
          </cell>
          <cell r="B15" t="str">
            <v>刘佩瑶</v>
          </cell>
          <cell r="C15">
            <v>84.1176470588235</v>
          </cell>
        </row>
        <row r="16">
          <cell r="A16" t="str">
            <v>20195183916</v>
          </cell>
          <cell r="B16" t="str">
            <v>凌雨薇</v>
          </cell>
          <cell r="C16">
            <v>76.3529411764706</v>
          </cell>
        </row>
        <row r="17">
          <cell r="A17" t="str">
            <v>20195183917</v>
          </cell>
          <cell r="B17" t="str">
            <v>井倩</v>
          </cell>
          <cell r="C17">
            <v>78.3529411764706</v>
          </cell>
        </row>
        <row r="18">
          <cell r="A18" t="str">
            <v>20195183918</v>
          </cell>
          <cell r="B18" t="str">
            <v>毛锦锐</v>
          </cell>
          <cell r="C18">
            <v>78.1764705882353</v>
          </cell>
        </row>
        <row r="19">
          <cell r="A19" t="str">
            <v>20195183919</v>
          </cell>
          <cell r="B19" t="str">
            <v>刘梦瑶</v>
          </cell>
          <cell r="C19">
            <v>71</v>
          </cell>
        </row>
        <row r="20">
          <cell r="A20" t="str">
            <v>20195183920</v>
          </cell>
          <cell r="B20" t="str">
            <v>霍淑娟</v>
          </cell>
          <cell r="C20">
            <v>84.8235294117647</v>
          </cell>
        </row>
        <row r="21">
          <cell r="A21" t="str">
            <v>20195183921</v>
          </cell>
          <cell r="B21" t="str">
            <v>李珂瑶</v>
          </cell>
          <cell r="C21">
            <v>76.4705882352941</v>
          </cell>
        </row>
        <row r="22">
          <cell r="A22" t="str">
            <v>20195183922</v>
          </cell>
          <cell r="B22" t="str">
            <v>黄怡雨</v>
          </cell>
          <cell r="C22">
            <v>79.4117647058823</v>
          </cell>
        </row>
        <row r="23">
          <cell r="A23" t="str">
            <v>20195183923</v>
          </cell>
          <cell r="B23" t="str">
            <v>郝毅博</v>
          </cell>
          <cell r="C23">
            <v>71.8823529411765</v>
          </cell>
        </row>
        <row r="24">
          <cell r="A24" t="str">
            <v>20195183924</v>
          </cell>
          <cell r="B24" t="str">
            <v>刘硕</v>
          </cell>
          <cell r="C24">
            <v>76.2941176470588</v>
          </cell>
        </row>
        <row r="25">
          <cell r="A25" t="str">
            <v>20195183925</v>
          </cell>
          <cell r="B25" t="str">
            <v>陈天明</v>
          </cell>
          <cell r="C25">
            <v>80.9411764705882</v>
          </cell>
        </row>
        <row r="26">
          <cell r="A26" t="str">
            <v>20195183927</v>
          </cell>
          <cell r="B26" t="str">
            <v>苏坤</v>
          </cell>
          <cell r="C26">
            <v>70.5882352941177</v>
          </cell>
        </row>
        <row r="27">
          <cell r="A27" t="str">
            <v>20195183928</v>
          </cell>
          <cell r="B27" t="str">
            <v>徐长胜</v>
          </cell>
          <cell r="C27">
            <v>71.9411764705882</v>
          </cell>
        </row>
        <row r="28">
          <cell r="A28" t="str">
            <v>20195183929</v>
          </cell>
          <cell r="B28" t="str">
            <v>董杨</v>
          </cell>
          <cell r="C28">
            <v>72</v>
          </cell>
        </row>
        <row r="29">
          <cell r="A29" t="str">
            <v>20195183930</v>
          </cell>
          <cell r="B29" t="str">
            <v>夏市委</v>
          </cell>
          <cell r="C29">
            <v>80.8823529411765</v>
          </cell>
        </row>
        <row r="30">
          <cell r="A30" t="str">
            <v>20195183931</v>
          </cell>
          <cell r="B30" t="str">
            <v>赵子龙</v>
          </cell>
          <cell r="C30">
            <v>87.5882352941177</v>
          </cell>
        </row>
        <row r="31">
          <cell r="A31" t="str">
            <v>20195183933</v>
          </cell>
          <cell r="B31" t="str">
            <v>潘昱昊</v>
          </cell>
          <cell r="C31">
            <v>74.1764705882353</v>
          </cell>
        </row>
        <row r="32">
          <cell r="A32" t="str">
            <v>20195183935</v>
          </cell>
          <cell r="B32" t="str">
            <v>杨旺森</v>
          </cell>
          <cell r="C32">
            <v>72.1764705882353</v>
          </cell>
        </row>
        <row r="33">
          <cell r="A33">
            <v>20185238344</v>
          </cell>
          <cell r="B33" t="str">
            <v>张煜晖</v>
          </cell>
          <cell r="C33">
            <v>78.6470588235294</v>
          </cell>
        </row>
        <row r="34">
          <cell r="A34">
            <v>20185238315</v>
          </cell>
          <cell r="B34" t="str">
            <v>张家琪</v>
          </cell>
          <cell r="C34">
            <v>79.1176470588235</v>
          </cell>
        </row>
        <row r="35">
          <cell r="A35">
            <v>20185458212</v>
          </cell>
          <cell r="B35" t="str">
            <v>郭纤纤</v>
          </cell>
          <cell r="C35">
            <v>84.5294117647059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 t="str">
            <v>20195183901</v>
          </cell>
          <cell r="B3" t="str">
            <v>卢心怡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 t="str">
            <v>20195183903</v>
          </cell>
          <cell r="B4" t="str">
            <v>司凯迪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 t="str">
            <v>20195183904</v>
          </cell>
          <cell r="B5" t="str">
            <v>谢琪琪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 t="str">
            <v>20195183906</v>
          </cell>
          <cell r="B6" t="str">
            <v>李灵佼</v>
          </cell>
        </row>
        <row r="6">
          <cell r="D6" t="str">
            <v>合格</v>
          </cell>
          <cell r="E6" t="str">
            <v>得分</v>
          </cell>
          <cell r="F6">
            <v>62</v>
          </cell>
          <cell r="G6">
            <v>86.7</v>
          </cell>
          <cell r="H6">
            <v>66.335</v>
          </cell>
        </row>
        <row r="7">
          <cell r="A7" t="str">
            <v>20195183907</v>
          </cell>
          <cell r="B7" t="str">
            <v>乔丽娜</v>
          </cell>
        </row>
        <row r="7">
          <cell r="D7" t="str">
            <v>合格</v>
          </cell>
          <cell r="E7" t="str">
            <v>得分</v>
          </cell>
          <cell r="F7">
            <v>72</v>
          </cell>
          <cell r="G7">
            <v>88.128</v>
          </cell>
          <cell r="H7">
            <v>76.4064</v>
          </cell>
        </row>
        <row r="8">
          <cell r="A8" t="str">
            <v>20195183908</v>
          </cell>
          <cell r="B8" t="str">
            <v>班玉环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 t="str">
            <v>20195183909</v>
          </cell>
          <cell r="B9" t="str">
            <v>陈晓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 t="str">
            <v>20195183910</v>
          </cell>
          <cell r="B10" t="str">
            <v>栗晓颖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 t="str">
            <v>20195183911</v>
          </cell>
          <cell r="B11" t="str">
            <v>郭莉薇</v>
          </cell>
        </row>
        <row r="11">
          <cell r="D11" t="str">
            <v>合格</v>
          </cell>
          <cell r="E11" t="str">
            <v>得分</v>
          </cell>
          <cell r="F11">
            <v>62</v>
          </cell>
          <cell r="G11">
            <v>88.479</v>
          </cell>
          <cell r="H11">
            <v>66.42395</v>
          </cell>
        </row>
        <row r="12">
          <cell r="A12" t="str">
            <v>20195183912</v>
          </cell>
          <cell r="B12" t="str">
            <v>刘颖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 t="str">
            <v>20195183913</v>
          </cell>
          <cell r="B13" t="str">
            <v>付梦丽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 t="str">
            <v>20195183914</v>
          </cell>
          <cell r="B14" t="str">
            <v>胡雪雪</v>
          </cell>
        </row>
        <row r="14">
          <cell r="D14" t="str">
            <v>合格</v>
          </cell>
          <cell r="E14" t="str">
            <v>得分</v>
          </cell>
          <cell r="F14">
            <v>60</v>
          </cell>
        </row>
        <row r="14">
          <cell r="H14">
            <v>60</v>
          </cell>
        </row>
        <row r="15">
          <cell r="A15" t="str">
            <v>20195183915</v>
          </cell>
          <cell r="B15" t="str">
            <v>刘佩瑶</v>
          </cell>
        </row>
        <row r="15">
          <cell r="D15" t="str">
            <v>合格</v>
          </cell>
          <cell r="E15" t="str">
            <v>得分</v>
          </cell>
          <cell r="F15">
            <v>72</v>
          </cell>
          <cell r="G15">
            <v>88.695</v>
          </cell>
          <cell r="H15">
            <v>76.43475</v>
          </cell>
        </row>
        <row r="16">
          <cell r="A16" t="str">
            <v>20195183916</v>
          </cell>
          <cell r="B16" t="str">
            <v>凌雨薇</v>
          </cell>
        </row>
        <row r="16">
          <cell r="D16" t="str">
            <v>合格</v>
          </cell>
          <cell r="E16" t="str">
            <v>得分</v>
          </cell>
          <cell r="F16">
            <v>72</v>
          </cell>
          <cell r="G16">
            <v>86.976</v>
          </cell>
          <cell r="H16">
            <v>76.3488</v>
          </cell>
        </row>
        <row r="17">
          <cell r="A17" t="str">
            <v>20195183917</v>
          </cell>
          <cell r="B17" t="str">
            <v>井倩</v>
          </cell>
        </row>
        <row r="17"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 t="str">
            <v>20195183918</v>
          </cell>
          <cell r="B18" t="str">
            <v>毛锦锐</v>
          </cell>
        </row>
        <row r="18">
          <cell r="D18" t="str">
            <v>合格</v>
          </cell>
          <cell r="E18" t="str">
            <v>得分</v>
          </cell>
          <cell r="F18">
            <v>62</v>
          </cell>
          <cell r="G18">
            <v>86.91</v>
          </cell>
          <cell r="H18">
            <v>66.3455</v>
          </cell>
        </row>
        <row r="19">
          <cell r="A19" t="str">
            <v>20195183919</v>
          </cell>
          <cell r="B19" t="str">
            <v>刘梦瑶</v>
          </cell>
        </row>
        <row r="19">
          <cell r="D19" t="str">
            <v>合格</v>
          </cell>
          <cell r="E19" t="str">
            <v>得分</v>
          </cell>
          <cell r="F19">
            <v>76.5</v>
          </cell>
          <cell r="G19">
            <v>89.721</v>
          </cell>
          <cell r="H19">
            <v>80.98605</v>
          </cell>
        </row>
        <row r="20">
          <cell r="A20" t="str">
            <v>20195183920</v>
          </cell>
          <cell r="B20" t="str">
            <v>霍淑娟</v>
          </cell>
          <cell r="C20">
            <v>-0.5</v>
          </cell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 t="str">
            <v>20195183921</v>
          </cell>
          <cell r="B21" t="str">
            <v>李珂瑶</v>
          </cell>
        </row>
        <row r="21"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 t="str">
            <v>20195183922</v>
          </cell>
          <cell r="B22" t="str">
            <v>黄怡雨</v>
          </cell>
        </row>
        <row r="22">
          <cell r="D22" t="str">
            <v>合格</v>
          </cell>
          <cell r="E22" t="str">
            <v>得分</v>
          </cell>
          <cell r="F22">
            <v>62</v>
          </cell>
          <cell r="G22">
            <v>86.22</v>
          </cell>
          <cell r="H22">
            <v>66.311</v>
          </cell>
        </row>
        <row r="23">
          <cell r="A23" t="str">
            <v>20195183923</v>
          </cell>
          <cell r="B23" t="str">
            <v>郝毅博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 t="str">
            <v>20195183924</v>
          </cell>
          <cell r="B24" t="str">
            <v>刘硕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 t="str">
            <v>20195183925</v>
          </cell>
          <cell r="B25" t="str">
            <v>陈天明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 t="str">
            <v>20195183927</v>
          </cell>
          <cell r="B26" t="str">
            <v>苏坤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 t="str">
            <v>20195183928</v>
          </cell>
          <cell r="B27" t="str">
            <v>徐长胜</v>
          </cell>
          <cell r="C27">
            <v>-0.5</v>
          </cell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 t="str">
            <v>20195183929</v>
          </cell>
          <cell r="B28" t="str">
            <v>董杨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 t="str">
            <v>20195183930</v>
          </cell>
          <cell r="B29" t="str">
            <v>夏市委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 t="str">
            <v>20195183931</v>
          </cell>
          <cell r="B30" t="str">
            <v>赵子龙</v>
          </cell>
        </row>
        <row r="30">
          <cell r="D30" t="str">
            <v>合格</v>
          </cell>
          <cell r="E30" t="str">
            <v>得分</v>
          </cell>
          <cell r="F30">
            <v>62</v>
          </cell>
          <cell r="G30">
            <v>86.8905</v>
          </cell>
          <cell r="H30">
            <v>66.344525</v>
          </cell>
        </row>
        <row r="31">
          <cell r="A31" t="str">
            <v>20195183933</v>
          </cell>
          <cell r="B31" t="str">
            <v>潘昱昊</v>
          </cell>
        </row>
        <row r="31">
          <cell r="D31" t="str">
            <v>合格</v>
          </cell>
          <cell r="E31" t="str">
            <v>得分</v>
          </cell>
          <cell r="F31">
            <v>60</v>
          </cell>
        </row>
        <row r="31">
          <cell r="H31">
            <v>60</v>
          </cell>
        </row>
        <row r="32">
          <cell r="A32" t="str">
            <v>20195183935</v>
          </cell>
          <cell r="B32" t="str">
            <v>杨旺森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20185238344</v>
          </cell>
          <cell r="B33" t="str">
            <v>张煜晖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20185238315</v>
          </cell>
          <cell r="B34" t="str">
            <v>张家琪</v>
          </cell>
        </row>
        <row r="34">
          <cell r="D34" t="str">
            <v>合格</v>
          </cell>
          <cell r="E34" t="str">
            <v>得分</v>
          </cell>
          <cell r="F34">
            <v>62</v>
          </cell>
          <cell r="G34">
            <v>87.669</v>
          </cell>
          <cell r="H34">
            <v>66.38345</v>
          </cell>
        </row>
        <row r="35">
          <cell r="A35">
            <v>20185458212</v>
          </cell>
          <cell r="B35" t="str">
            <v>郭纤纤</v>
          </cell>
        </row>
        <row r="35">
          <cell r="D35" t="str">
            <v>合格</v>
          </cell>
          <cell r="E35" t="str">
            <v>得分</v>
          </cell>
          <cell r="F35">
            <v>60</v>
          </cell>
        </row>
        <row r="35">
          <cell r="H35">
            <v>60</v>
          </cell>
        </row>
        <row r="36">
          <cell r="D36" t="str">
            <v>合格</v>
          </cell>
          <cell r="E36" t="str">
            <v>得分</v>
          </cell>
        </row>
        <row r="36">
          <cell r="H36">
            <v>0</v>
          </cell>
        </row>
        <row r="37">
          <cell r="D37" t="str">
            <v>合格</v>
          </cell>
          <cell r="E37" t="str">
            <v>得分</v>
          </cell>
        </row>
        <row r="37">
          <cell r="H37">
            <v>0</v>
          </cell>
        </row>
        <row r="38">
          <cell r="D38" t="str">
            <v>合格</v>
          </cell>
          <cell r="E38" t="str">
            <v>得分</v>
          </cell>
        </row>
        <row r="38">
          <cell r="H38">
            <v>0</v>
          </cell>
        </row>
        <row r="39">
          <cell r="D39" t="str">
            <v>合格</v>
          </cell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  <row r="999">
          <cell r="E999" t="str">
            <v>得分</v>
          </cell>
        </row>
        <row r="999">
          <cell r="H999">
            <v>0</v>
          </cell>
        </row>
        <row r="1000">
          <cell r="E1000" t="str">
            <v>得分</v>
          </cell>
        </row>
        <row r="1000">
          <cell r="H1000">
            <v>0</v>
          </cell>
        </row>
        <row r="1001">
          <cell r="E1001" t="str">
            <v>得分</v>
          </cell>
        </row>
        <row r="1001">
          <cell r="H1001">
            <v>0</v>
          </cell>
        </row>
        <row r="1002">
          <cell r="E1002" t="str">
            <v>得分</v>
          </cell>
        </row>
        <row r="1002">
          <cell r="H1002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 t="str">
            <v>20195183901</v>
          </cell>
          <cell r="B3" t="str">
            <v>卢心怡</v>
          </cell>
          <cell r="C3" t="str">
            <v>赋分</v>
          </cell>
        </row>
        <row r="3">
          <cell r="F3">
            <v>1.5</v>
          </cell>
        </row>
        <row r="3">
          <cell r="H3">
            <v>150</v>
          </cell>
          <cell r="I3">
            <v>1.5</v>
          </cell>
        </row>
        <row r="4">
          <cell r="A4" t="str">
            <v>20195183903</v>
          </cell>
          <cell r="B4" t="str">
            <v>司凯迪</v>
          </cell>
          <cell r="C4" t="str">
            <v>赋分</v>
          </cell>
        </row>
        <row r="4">
          <cell r="F4">
            <v>0.5</v>
          </cell>
          <cell r="G4">
            <v>2</v>
          </cell>
          <cell r="H4">
            <v>250</v>
          </cell>
          <cell r="I4">
            <v>2.5</v>
          </cell>
        </row>
        <row r="5">
          <cell r="A5" t="str">
            <v>20195183904</v>
          </cell>
          <cell r="B5" t="str">
            <v>谢琪琪</v>
          </cell>
          <cell r="C5" t="str">
            <v>赋分</v>
          </cell>
        </row>
        <row r="5">
          <cell r="F5">
            <v>0.5</v>
          </cell>
          <cell r="G5">
            <v>2</v>
          </cell>
          <cell r="H5">
            <v>250</v>
          </cell>
          <cell r="I5">
            <v>2.5</v>
          </cell>
        </row>
        <row r="6">
          <cell r="A6" t="str">
            <v>20195183906</v>
          </cell>
          <cell r="B6" t="str">
            <v>李灵佼</v>
          </cell>
          <cell r="C6" t="str">
            <v>赋分</v>
          </cell>
        </row>
        <row r="6">
          <cell r="F6">
            <v>0.5</v>
          </cell>
        </row>
        <row r="6">
          <cell r="H6">
            <v>50</v>
          </cell>
          <cell r="I6">
            <v>0.5</v>
          </cell>
        </row>
        <row r="7">
          <cell r="A7" t="str">
            <v>20195183907</v>
          </cell>
          <cell r="B7" t="str">
            <v>乔丽娜</v>
          </cell>
          <cell r="C7" t="str">
            <v>赋分</v>
          </cell>
        </row>
        <row r="7">
          <cell r="F7">
            <v>0.5</v>
          </cell>
        </row>
        <row r="7">
          <cell r="H7">
            <v>50</v>
          </cell>
          <cell r="I7">
            <v>0.5</v>
          </cell>
        </row>
        <row r="8">
          <cell r="A8" t="str">
            <v>20195183908</v>
          </cell>
          <cell r="B8" t="str">
            <v>班玉环</v>
          </cell>
          <cell r="C8" t="str">
            <v>赋分</v>
          </cell>
        </row>
        <row r="8">
          <cell r="F8">
            <v>0.5</v>
          </cell>
          <cell r="G8">
            <v>1</v>
          </cell>
          <cell r="H8">
            <v>150</v>
          </cell>
          <cell r="I8">
            <v>1.5</v>
          </cell>
        </row>
        <row r="9">
          <cell r="A9" t="str">
            <v>20195183909</v>
          </cell>
          <cell r="B9" t="str">
            <v>陈晓</v>
          </cell>
          <cell r="C9" t="str">
            <v>赋分</v>
          </cell>
        </row>
        <row r="9">
          <cell r="F9">
            <v>0.5</v>
          </cell>
        </row>
        <row r="9">
          <cell r="H9">
            <v>50</v>
          </cell>
          <cell r="I9">
            <v>0.5</v>
          </cell>
        </row>
        <row r="10">
          <cell r="A10" t="str">
            <v>20195183910</v>
          </cell>
          <cell r="B10" t="str">
            <v>栗晓颖</v>
          </cell>
          <cell r="C10" t="str">
            <v>赋分</v>
          </cell>
        </row>
        <row r="10">
          <cell r="F10">
            <v>0.5</v>
          </cell>
          <cell r="G10">
            <v>2</v>
          </cell>
          <cell r="H10">
            <v>250</v>
          </cell>
          <cell r="I10">
            <v>2.5</v>
          </cell>
        </row>
        <row r="11">
          <cell r="A11" t="str">
            <v>20195183911</v>
          </cell>
          <cell r="B11" t="str">
            <v>郭莉薇</v>
          </cell>
          <cell r="C11" t="str">
            <v>赋分</v>
          </cell>
        </row>
        <row r="11">
          <cell r="F11">
            <v>0.5</v>
          </cell>
          <cell r="G11">
            <v>2</v>
          </cell>
          <cell r="H11">
            <v>250</v>
          </cell>
          <cell r="I11">
            <v>2.5</v>
          </cell>
        </row>
        <row r="12">
          <cell r="A12" t="str">
            <v>20195183912</v>
          </cell>
          <cell r="B12" t="str">
            <v>刘颖</v>
          </cell>
          <cell r="C12" t="str">
            <v>赋分</v>
          </cell>
        </row>
        <row r="12">
          <cell r="F12">
            <v>0.5</v>
          </cell>
        </row>
        <row r="12">
          <cell r="H12">
            <v>50</v>
          </cell>
          <cell r="I12">
            <v>0.5</v>
          </cell>
        </row>
        <row r="13">
          <cell r="A13" t="str">
            <v>20195183913</v>
          </cell>
          <cell r="B13" t="str">
            <v>付梦丽</v>
          </cell>
          <cell r="C13" t="str">
            <v>赋分</v>
          </cell>
        </row>
        <row r="13">
          <cell r="F13">
            <v>0.5</v>
          </cell>
          <cell r="G13">
            <v>2</v>
          </cell>
          <cell r="H13">
            <v>250</v>
          </cell>
          <cell r="I13">
            <v>2.5</v>
          </cell>
        </row>
        <row r="14">
          <cell r="A14" t="str">
            <v>20195183914</v>
          </cell>
          <cell r="B14" t="str">
            <v>胡雪雪</v>
          </cell>
          <cell r="C14" t="str">
            <v>赋分</v>
          </cell>
        </row>
        <row r="14">
          <cell r="F14">
            <v>0.5</v>
          </cell>
          <cell r="G14">
            <v>2</v>
          </cell>
          <cell r="H14">
            <v>250</v>
          </cell>
          <cell r="I14">
            <v>2.5</v>
          </cell>
        </row>
        <row r="15">
          <cell r="A15" t="str">
            <v>20195183915</v>
          </cell>
          <cell r="B15" t="str">
            <v>刘佩瑶</v>
          </cell>
          <cell r="C15" t="str">
            <v>赋分</v>
          </cell>
        </row>
        <row r="15">
          <cell r="E15">
            <v>0.05</v>
          </cell>
          <cell r="F15">
            <v>0.9</v>
          </cell>
          <cell r="G15">
            <v>3</v>
          </cell>
          <cell r="H15">
            <v>395</v>
          </cell>
          <cell r="I15">
            <v>3.95</v>
          </cell>
        </row>
        <row r="16">
          <cell r="A16" t="str">
            <v>20195183916</v>
          </cell>
          <cell r="B16" t="str">
            <v>凌雨薇</v>
          </cell>
          <cell r="C16" t="str">
            <v>赋分</v>
          </cell>
        </row>
        <row r="16">
          <cell r="F16">
            <v>0.5</v>
          </cell>
          <cell r="G16">
            <v>2</v>
          </cell>
          <cell r="H16">
            <v>250</v>
          </cell>
          <cell r="I16">
            <v>2.5</v>
          </cell>
        </row>
        <row r="17">
          <cell r="A17" t="str">
            <v>20195183917</v>
          </cell>
          <cell r="B17" t="str">
            <v>井倩</v>
          </cell>
          <cell r="C17" t="str">
            <v>赋分</v>
          </cell>
        </row>
        <row r="17">
          <cell r="F17">
            <v>0.5</v>
          </cell>
        </row>
        <row r="17">
          <cell r="H17">
            <v>50</v>
          </cell>
          <cell r="I17">
            <v>0.5</v>
          </cell>
        </row>
        <row r="18">
          <cell r="A18" t="str">
            <v>20195183918</v>
          </cell>
          <cell r="B18" t="str">
            <v>毛锦锐</v>
          </cell>
          <cell r="C18" t="str">
            <v>赋分</v>
          </cell>
        </row>
        <row r="18">
          <cell r="F18">
            <v>0.5</v>
          </cell>
        </row>
        <row r="18">
          <cell r="H18">
            <v>50</v>
          </cell>
          <cell r="I18">
            <v>0.5</v>
          </cell>
        </row>
        <row r="19">
          <cell r="A19" t="str">
            <v>20195183919</v>
          </cell>
          <cell r="B19" t="str">
            <v>刘梦瑶</v>
          </cell>
          <cell r="C19" t="str">
            <v>赋分</v>
          </cell>
        </row>
        <row r="19">
          <cell r="E19">
            <v>0.5</v>
          </cell>
          <cell r="F19">
            <v>2.5</v>
          </cell>
        </row>
        <row r="19">
          <cell r="H19">
            <v>300</v>
          </cell>
          <cell r="I19">
            <v>3</v>
          </cell>
        </row>
        <row r="20">
          <cell r="A20" t="str">
            <v>20195183920</v>
          </cell>
          <cell r="B20" t="str">
            <v>霍淑娟</v>
          </cell>
          <cell r="C20" t="str">
            <v>赋分</v>
          </cell>
        </row>
        <row r="20">
          <cell r="F20">
            <v>3</v>
          </cell>
        </row>
        <row r="20">
          <cell r="H20">
            <v>300</v>
          </cell>
          <cell r="I20">
            <v>3</v>
          </cell>
        </row>
        <row r="21">
          <cell r="A21" t="str">
            <v>20195183921</v>
          </cell>
          <cell r="B21" t="str">
            <v>李珂瑶</v>
          </cell>
          <cell r="C21" t="str">
            <v>赋分</v>
          </cell>
        </row>
        <row r="21">
          <cell r="F21">
            <v>0.5</v>
          </cell>
        </row>
        <row r="21">
          <cell r="H21">
            <v>50</v>
          </cell>
          <cell r="I21">
            <v>0.5</v>
          </cell>
        </row>
        <row r="22">
          <cell r="A22" t="str">
            <v>20195183922</v>
          </cell>
          <cell r="B22" t="str">
            <v>黄怡雨</v>
          </cell>
          <cell r="C22" t="str">
            <v>赋分</v>
          </cell>
        </row>
        <row r="22">
          <cell r="E22">
            <v>1.2</v>
          </cell>
          <cell r="F22">
            <v>0.5</v>
          </cell>
        </row>
        <row r="22">
          <cell r="H22">
            <v>170</v>
          </cell>
          <cell r="I22">
            <v>1.7</v>
          </cell>
        </row>
        <row r="23">
          <cell r="A23" t="str">
            <v>20195183923</v>
          </cell>
          <cell r="B23" t="str">
            <v>郝毅博</v>
          </cell>
          <cell r="C23" t="str">
            <v>赋分</v>
          </cell>
        </row>
        <row r="23">
          <cell r="F23">
            <v>0.5</v>
          </cell>
        </row>
        <row r="23">
          <cell r="H23">
            <v>50</v>
          </cell>
          <cell r="I23">
            <v>0.5</v>
          </cell>
        </row>
        <row r="24">
          <cell r="A24" t="str">
            <v>20195183924</v>
          </cell>
          <cell r="B24" t="str">
            <v>刘硕</v>
          </cell>
          <cell r="C24" t="str">
            <v>赋分</v>
          </cell>
        </row>
        <row r="24">
          <cell r="F24">
            <v>0.5</v>
          </cell>
        </row>
        <row r="24">
          <cell r="H24">
            <v>50</v>
          </cell>
          <cell r="I24">
            <v>0.5</v>
          </cell>
        </row>
        <row r="25">
          <cell r="A25" t="str">
            <v>20195183925</v>
          </cell>
          <cell r="B25" t="str">
            <v>陈天明</v>
          </cell>
          <cell r="C25" t="str">
            <v>赋分</v>
          </cell>
        </row>
        <row r="25">
          <cell r="F25">
            <v>0.5</v>
          </cell>
        </row>
        <row r="25">
          <cell r="H25">
            <v>50</v>
          </cell>
          <cell r="I25">
            <v>0.5</v>
          </cell>
        </row>
        <row r="26">
          <cell r="A26" t="str">
            <v>20195183927</v>
          </cell>
          <cell r="B26" t="str">
            <v>苏坤</v>
          </cell>
          <cell r="C26" t="str">
            <v>赋分</v>
          </cell>
        </row>
        <row r="26">
          <cell r="F26">
            <v>0.5</v>
          </cell>
        </row>
        <row r="26">
          <cell r="H26">
            <v>50</v>
          </cell>
          <cell r="I26">
            <v>0.5</v>
          </cell>
        </row>
        <row r="27">
          <cell r="A27" t="str">
            <v>20195183928</v>
          </cell>
          <cell r="B27" t="str">
            <v>徐长胜</v>
          </cell>
          <cell r="C27" t="str">
            <v>赋分</v>
          </cell>
        </row>
        <row r="27">
          <cell r="F27">
            <v>0.5</v>
          </cell>
        </row>
        <row r="27">
          <cell r="H27">
            <v>50</v>
          </cell>
          <cell r="I27">
            <v>0.5</v>
          </cell>
        </row>
        <row r="28">
          <cell r="A28" t="str">
            <v>20195183929</v>
          </cell>
          <cell r="B28" t="str">
            <v>董杨</v>
          </cell>
          <cell r="C28" t="str">
            <v>赋分</v>
          </cell>
        </row>
        <row r="28">
          <cell r="F28">
            <v>0.5</v>
          </cell>
        </row>
        <row r="28">
          <cell r="H28">
            <v>50</v>
          </cell>
          <cell r="I28">
            <v>0.5</v>
          </cell>
        </row>
        <row r="29">
          <cell r="A29" t="str">
            <v>20195183930</v>
          </cell>
          <cell r="B29" t="str">
            <v>夏市委</v>
          </cell>
          <cell r="C29" t="str">
            <v>赋分</v>
          </cell>
        </row>
        <row r="29">
          <cell r="F29">
            <v>0.5</v>
          </cell>
        </row>
        <row r="29">
          <cell r="H29">
            <v>50</v>
          </cell>
          <cell r="I29">
            <v>0.5</v>
          </cell>
        </row>
        <row r="30">
          <cell r="A30" t="str">
            <v>20195183931</v>
          </cell>
          <cell r="B30" t="str">
            <v>赵子龙</v>
          </cell>
          <cell r="C30" t="str">
            <v>赋分</v>
          </cell>
        </row>
        <row r="30">
          <cell r="E30">
            <v>0.75</v>
          </cell>
          <cell r="F30">
            <v>3</v>
          </cell>
        </row>
        <row r="30">
          <cell r="H30">
            <v>375</v>
          </cell>
          <cell r="I30">
            <v>3.75</v>
          </cell>
        </row>
        <row r="31">
          <cell r="A31" t="str">
            <v>20195183933</v>
          </cell>
          <cell r="B31" t="str">
            <v>潘昱昊</v>
          </cell>
          <cell r="C31" t="str">
            <v>赋分</v>
          </cell>
        </row>
        <row r="31">
          <cell r="F31">
            <v>0.5</v>
          </cell>
        </row>
        <row r="31">
          <cell r="H31">
            <v>50</v>
          </cell>
          <cell r="I31">
            <v>0.5</v>
          </cell>
        </row>
        <row r="32">
          <cell r="A32" t="str">
            <v>20195183935</v>
          </cell>
          <cell r="B32" t="str">
            <v>杨旺森</v>
          </cell>
          <cell r="C32" t="str">
            <v>赋分</v>
          </cell>
        </row>
        <row r="32">
          <cell r="F32">
            <v>0.5</v>
          </cell>
        </row>
        <row r="32">
          <cell r="H32">
            <v>50</v>
          </cell>
          <cell r="I32">
            <v>0.5</v>
          </cell>
        </row>
        <row r="33">
          <cell r="A33">
            <v>20185238344</v>
          </cell>
          <cell r="B33" t="str">
            <v>张煜晖</v>
          </cell>
          <cell r="C33" t="str">
            <v>赋分</v>
          </cell>
        </row>
        <row r="33">
          <cell r="F33">
            <v>0.5</v>
          </cell>
        </row>
        <row r="33">
          <cell r="H33">
            <v>50</v>
          </cell>
          <cell r="I33">
            <v>0.5</v>
          </cell>
        </row>
        <row r="34">
          <cell r="A34">
            <v>20185238315</v>
          </cell>
          <cell r="B34" t="str">
            <v>张家琪</v>
          </cell>
          <cell r="C34" t="str">
            <v>赋分</v>
          </cell>
        </row>
        <row r="34">
          <cell r="F34">
            <v>0.5</v>
          </cell>
          <cell r="G34">
            <v>1</v>
          </cell>
          <cell r="H34">
            <v>150</v>
          </cell>
          <cell r="I34">
            <v>1.5</v>
          </cell>
        </row>
        <row r="35">
          <cell r="A35">
            <v>20185458212</v>
          </cell>
          <cell r="B35" t="str">
            <v>郭纤纤</v>
          </cell>
          <cell r="C35" t="str">
            <v>赋分</v>
          </cell>
        </row>
        <row r="35">
          <cell r="F35">
            <v>0.5</v>
          </cell>
        </row>
        <row r="35">
          <cell r="H35">
            <v>50</v>
          </cell>
          <cell r="I35">
            <v>0.5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  <row r="1000">
          <cell r="C1000" t="str">
            <v>赋分</v>
          </cell>
        </row>
        <row r="1000">
          <cell r="H1000">
            <v>0</v>
          </cell>
          <cell r="I1000">
            <v>0</v>
          </cell>
        </row>
        <row r="1001">
          <cell r="C1001" t="str">
            <v>赋分</v>
          </cell>
        </row>
        <row r="1001">
          <cell r="H1001">
            <v>0</v>
          </cell>
          <cell r="I1001">
            <v>0</v>
          </cell>
        </row>
        <row r="1002">
          <cell r="C1002" t="str">
            <v>赋分</v>
          </cell>
        </row>
        <row r="1002">
          <cell r="H1002">
            <v>0</v>
          </cell>
          <cell r="I1002">
            <v>0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20185183324</v>
          </cell>
          <cell r="B3" t="str">
            <v>李星科</v>
          </cell>
          <cell r="C3">
            <v>75.1875</v>
          </cell>
        </row>
        <row r="4">
          <cell r="A4" t="str">
            <v>20185268437</v>
          </cell>
          <cell r="B4" t="str">
            <v>任纪</v>
          </cell>
          <cell r="C4">
            <v>83.125</v>
          </cell>
        </row>
        <row r="5">
          <cell r="A5" t="str">
            <v>20185268506</v>
          </cell>
          <cell r="B5" t="str">
            <v>梁思琪</v>
          </cell>
          <cell r="C5">
            <v>83.125</v>
          </cell>
        </row>
        <row r="6">
          <cell r="A6" t="str">
            <v>20195184001</v>
          </cell>
          <cell r="B6" t="str">
            <v>刘永琦</v>
          </cell>
          <cell r="C6">
            <v>88.125</v>
          </cell>
        </row>
        <row r="7">
          <cell r="A7" t="str">
            <v>20195184003</v>
          </cell>
          <cell r="B7" t="str">
            <v>王玉衬</v>
          </cell>
          <cell r="C7">
            <v>78.625</v>
          </cell>
        </row>
        <row r="8">
          <cell r="A8" t="str">
            <v>20195184004</v>
          </cell>
          <cell r="B8" t="str">
            <v>秦茜</v>
          </cell>
          <cell r="C8">
            <v>83.375</v>
          </cell>
        </row>
        <row r="9">
          <cell r="A9" t="str">
            <v>20195184005</v>
          </cell>
          <cell r="B9" t="str">
            <v>冯婷婷</v>
          </cell>
          <cell r="C9">
            <v>82.4375</v>
          </cell>
        </row>
        <row r="10">
          <cell r="A10" t="str">
            <v>20195184006</v>
          </cell>
          <cell r="B10" t="str">
            <v>高婧</v>
          </cell>
          <cell r="C10">
            <v>75.1875</v>
          </cell>
        </row>
        <row r="11">
          <cell r="A11" t="str">
            <v>20195184007</v>
          </cell>
          <cell r="B11" t="str">
            <v>韩一童</v>
          </cell>
          <cell r="C11">
            <v>81.9375</v>
          </cell>
        </row>
        <row r="12">
          <cell r="A12" t="str">
            <v>20195184009</v>
          </cell>
          <cell r="B12" t="str">
            <v>刘云柯</v>
          </cell>
          <cell r="C12">
            <v>80.1875</v>
          </cell>
        </row>
        <row r="13">
          <cell r="A13" t="str">
            <v>20195184010</v>
          </cell>
          <cell r="B13" t="str">
            <v>高矗</v>
          </cell>
          <cell r="C13">
            <v>80.6875</v>
          </cell>
        </row>
        <row r="14">
          <cell r="A14" t="str">
            <v>20195184011</v>
          </cell>
          <cell r="B14" t="str">
            <v>温慧慧</v>
          </cell>
          <cell r="C14">
            <v>75.625</v>
          </cell>
        </row>
        <row r="15">
          <cell r="A15" t="str">
            <v>20195184012</v>
          </cell>
          <cell r="B15" t="str">
            <v>朱静静</v>
          </cell>
          <cell r="C15">
            <v>75.0625</v>
          </cell>
        </row>
        <row r="16">
          <cell r="A16" t="str">
            <v>20195184013</v>
          </cell>
          <cell r="B16" t="str">
            <v>牛叶露</v>
          </cell>
          <cell r="C16">
            <v>78.125</v>
          </cell>
        </row>
        <row r="17">
          <cell r="A17" t="str">
            <v>20195184014</v>
          </cell>
          <cell r="B17" t="str">
            <v>秦慧端</v>
          </cell>
          <cell r="C17">
            <v>81.3125</v>
          </cell>
        </row>
        <row r="18">
          <cell r="A18" t="str">
            <v>20195184015</v>
          </cell>
          <cell r="B18" t="str">
            <v>郭宗玲</v>
          </cell>
          <cell r="C18">
            <v>75.375</v>
          </cell>
        </row>
        <row r="19">
          <cell r="A19" t="str">
            <v>20195184016</v>
          </cell>
          <cell r="B19" t="str">
            <v>武男</v>
          </cell>
          <cell r="C19">
            <v>73.9375</v>
          </cell>
        </row>
        <row r="20">
          <cell r="A20" t="str">
            <v>20195184017</v>
          </cell>
          <cell r="B20" t="str">
            <v>顿雅倩</v>
          </cell>
          <cell r="C20">
            <v>81.0625</v>
          </cell>
        </row>
        <row r="21">
          <cell r="A21" t="str">
            <v>20195184018</v>
          </cell>
          <cell r="B21" t="str">
            <v>卫雨洁</v>
          </cell>
          <cell r="C21">
            <v>86.625</v>
          </cell>
        </row>
        <row r="22">
          <cell r="A22" t="str">
            <v>20195184019</v>
          </cell>
          <cell r="B22" t="str">
            <v>李奇菁</v>
          </cell>
          <cell r="C22">
            <v>73.25</v>
          </cell>
        </row>
        <row r="23">
          <cell r="A23" t="str">
            <v>20195184020</v>
          </cell>
          <cell r="B23" t="str">
            <v>张玉洁</v>
          </cell>
          <cell r="C23">
            <v>84.6875</v>
          </cell>
        </row>
        <row r="24">
          <cell r="A24" t="str">
            <v>20195184021</v>
          </cell>
          <cell r="B24" t="str">
            <v>靳雨晗</v>
          </cell>
          <cell r="C24">
            <v>67.1875</v>
          </cell>
        </row>
        <row r="25">
          <cell r="A25" t="str">
            <v>20195184022</v>
          </cell>
          <cell r="B25" t="str">
            <v>吴姿熠</v>
          </cell>
          <cell r="C25">
            <v>74.5625</v>
          </cell>
        </row>
        <row r="26">
          <cell r="A26" t="str">
            <v>20195184025</v>
          </cell>
          <cell r="B26" t="str">
            <v>闫志斌</v>
          </cell>
          <cell r="C26">
            <v>70.9375</v>
          </cell>
        </row>
        <row r="27">
          <cell r="A27" t="str">
            <v>20195184026</v>
          </cell>
          <cell r="B27" t="str">
            <v>王一凡</v>
          </cell>
          <cell r="C27">
            <v>81.25</v>
          </cell>
        </row>
        <row r="28">
          <cell r="A28" t="str">
            <v>20195184028</v>
          </cell>
          <cell r="B28" t="str">
            <v>胡坤鹏</v>
          </cell>
          <cell r="C28">
            <v>77.3125</v>
          </cell>
        </row>
        <row r="29">
          <cell r="A29" t="str">
            <v>20195184029</v>
          </cell>
          <cell r="B29" t="str">
            <v>王泽坤</v>
          </cell>
          <cell r="C29">
            <v>72</v>
          </cell>
        </row>
        <row r="30">
          <cell r="A30" t="str">
            <v>20195184030</v>
          </cell>
          <cell r="B30" t="str">
            <v>罗鹏</v>
          </cell>
          <cell r="C30">
            <v>80.5</v>
          </cell>
        </row>
        <row r="31">
          <cell r="A31" t="str">
            <v>20195184031</v>
          </cell>
          <cell r="B31" t="str">
            <v>李威龙</v>
          </cell>
          <cell r="C31">
            <v>78.75</v>
          </cell>
        </row>
        <row r="32">
          <cell r="A32" t="str">
            <v>20195184032</v>
          </cell>
          <cell r="B32" t="str">
            <v>陶怡武</v>
          </cell>
          <cell r="C32">
            <v>80</v>
          </cell>
        </row>
        <row r="33">
          <cell r="A33" t="str">
            <v>20195184033</v>
          </cell>
          <cell r="B33" t="str">
            <v>高博</v>
          </cell>
          <cell r="C33">
            <v>71.5625</v>
          </cell>
        </row>
        <row r="34">
          <cell r="A34" t="str">
            <v>20195184034</v>
          </cell>
          <cell r="B34" t="str">
            <v>韩畅斌</v>
          </cell>
          <cell r="C34">
            <v>85.0625</v>
          </cell>
        </row>
        <row r="35">
          <cell r="A35" t="str">
            <v>20195184035</v>
          </cell>
          <cell r="B35" t="str">
            <v>马文斌</v>
          </cell>
          <cell r="C35">
            <v>78.5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20185183324</v>
          </cell>
          <cell r="B3" t="str">
            <v>李星科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 t="str">
            <v>20185268437</v>
          </cell>
          <cell r="B4" t="str">
            <v>任纪</v>
          </cell>
          <cell r="C4">
            <v>-0.5</v>
          </cell>
          <cell r="D4" t="str">
            <v>合格</v>
          </cell>
          <cell r="E4" t="str">
            <v>得分</v>
          </cell>
          <cell r="F4">
            <v>72</v>
          </cell>
          <cell r="G4">
            <v>87.804</v>
          </cell>
          <cell r="H4">
            <v>76.3902</v>
          </cell>
        </row>
        <row r="5">
          <cell r="A5" t="str">
            <v>20185268506</v>
          </cell>
          <cell r="B5" t="str">
            <v>梁思琪</v>
          </cell>
        </row>
        <row r="5">
          <cell r="D5" t="str">
            <v>合格</v>
          </cell>
          <cell r="E5" t="str">
            <v>得分</v>
          </cell>
          <cell r="F5">
            <v>62</v>
          </cell>
          <cell r="G5">
            <v>88.74</v>
          </cell>
          <cell r="H5">
            <v>66.437</v>
          </cell>
        </row>
        <row r="6">
          <cell r="A6" t="str">
            <v>20195184001</v>
          </cell>
          <cell r="B6" t="str">
            <v>刘永琦</v>
          </cell>
        </row>
        <row r="6"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 t="str">
            <v>20195184003</v>
          </cell>
          <cell r="B7" t="str">
            <v>王玉衬</v>
          </cell>
        </row>
        <row r="7"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 t="str">
            <v>20195184004</v>
          </cell>
          <cell r="B8" t="str">
            <v>秦茜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 t="str">
            <v>20195184005</v>
          </cell>
          <cell r="B9" t="str">
            <v>冯婷婷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 t="str">
            <v>20195184006</v>
          </cell>
          <cell r="B10" t="str">
            <v>高婧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 t="str">
            <v>20195184007</v>
          </cell>
          <cell r="B11" t="str">
            <v>韩一童</v>
          </cell>
        </row>
        <row r="11">
          <cell r="D11" t="str">
            <v>合格</v>
          </cell>
          <cell r="E11" t="str">
            <v>得分</v>
          </cell>
          <cell r="F11">
            <v>72</v>
          </cell>
          <cell r="G11">
            <v>88.443</v>
          </cell>
          <cell r="H11">
            <v>76.42215</v>
          </cell>
        </row>
        <row r="12">
          <cell r="A12" t="str">
            <v>20195184009</v>
          </cell>
          <cell r="B12" t="str">
            <v>刘云柯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 t="str">
            <v>20195184010</v>
          </cell>
          <cell r="B13" t="str">
            <v>高矗</v>
          </cell>
        </row>
        <row r="13">
          <cell r="D13" t="str">
            <v>合格</v>
          </cell>
          <cell r="E13" t="str">
            <v>得分</v>
          </cell>
          <cell r="F13">
            <v>62</v>
          </cell>
          <cell r="G13">
            <v>87.192</v>
          </cell>
          <cell r="H13">
            <v>66.3596</v>
          </cell>
        </row>
        <row r="14">
          <cell r="A14" t="str">
            <v>20195184011</v>
          </cell>
          <cell r="B14" t="str">
            <v>温慧慧</v>
          </cell>
        </row>
        <row r="14">
          <cell r="D14" t="str">
            <v>合格</v>
          </cell>
          <cell r="E14" t="str">
            <v>得分</v>
          </cell>
          <cell r="F14">
            <v>62</v>
          </cell>
          <cell r="G14">
            <v>86.34</v>
          </cell>
          <cell r="H14">
            <v>66.317</v>
          </cell>
        </row>
        <row r="15">
          <cell r="A15" t="str">
            <v>20195184012</v>
          </cell>
          <cell r="B15" t="str">
            <v>朱静静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 t="str">
            <v>20195184013</v>
          </cell>
          <cell r="B16" t="str">
            <v>牛叶露</v>
          </cell>
          <cell r="C16">
            <v>-0.5</v>
          </cell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 t="str">
            <v>20195184014</v>
          </cell>
          <cell r="B17" t="str">
            <v>秦慧端</v>
          </cell>
          <cell r="C17">
            <v>-0.5</v>
          </cell>
          <cell r="D17" t="str">
            <v>合格</v>
          </cell>
          <cell r="E17" t="str">
            <v>得分</v>
          </cell>
          <cell r="F17">
            <v>62</v>
          </cell>
          <cell r="G17">
            <v>89.118</v>
          </cell>
          <cell r="H17">
            <v>66.4559</v>
          </cell>
        </row>
        <row r="18">
          <cell r="A18" t="str">
            <v>20195184015</v>
          </cell>
          <cell r="B18" t="str">
            <v>郭宗玲</v>
          </cell>
          <cell r="C18">
            <v>-0.5</v>
          </cell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 t="str">
            <v>20195184016</v>
          </cell>
          <cell r="B19" t="str">
            <v>武男</v>
          </cell>
          <cell r="C19">
            <v>-0.5</v>
          </cell>
          <cell r="D19" t="str">
            <v>合格</v>
          </cell>
          <cell r="E19" t="str">
            <v>得分</v>
          </cell>
          <cell r="F19">
            <v>62</v>
          </cell>
          <cell r="G19">
            <v>87.27</v>
          </cell>
          <cell r="H19">
            <v>66.3635</v>
          </cell>
        </row>
        <row r="20">
          <cell r="A20" t="str">
            <v>20195184017</v>
          </cell>
          <cell r="B20" t="str">
            <v>顿雅倩</v>
          </cell>
          <cell r="C20">
            <v>-1</v>
          </cell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 t="str">
            <v>20195184018</v>
          </cell>
          <cell r="B21" t="str">
            <v>卫雨洁</v>
          </cell>
        </row>
        <row r="21"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 t="str">
            <v>20195184019</v>
          </cell>
          <cell r="B22" t="str">
            <v>李奇菁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 t="str">
            <v>20195184020</v>
          </cell>
          <cell r="B23" t="str">
            <v>张玉洁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 t="str">
            <v>20195184021</v>
          </cell>
          <cell r="B24" t="str">
            <v>靳雨晗</v>
          </cell>
          <cell r="C24">
            <v>-1</v>
          </cell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 t="str">
            <v>20195184022</v>
          </cell>
          <cell r="B25" t="str">
            <v>吴姿熠</v>
          </cell>
        </row>
        <row r="25">
          <cell r="D25" t="str">
            <v>合格</v>
          </cell>
          <cell r="E25" t="str">
            <v>得分</v>
          </cell>
          <cell r="F25">
            <v>76.5</v>
          </cell>
          <cell r="G25">
            <v>89.379</v>
          </cell>
          <cell r="H25">
            <v>80.96895</v>
          </cell>
        </row>
        <row r="26">
          <cell r="A26" t="str">
            <v>20195184025</v>
          </cell>
          <cell r="B26" t="str">
            <v>闫志斌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 t="str">
            <v>20195184026</v>
          </cell>
          <cell r="B27" t="str">
            <v>王一凡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 t="str">
            <v>20195184028</v>
          </cell>
          <cell r="B28" t="str">
            <v>胡坤鹏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 t="str">
            <v>20195184029</v>
          </cell>
          <cell r="B29" t="str">
            <v>王泽坤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 t="str">
            <v>20195184030</v>
          </cell>
          <cell r="B30" t="str">
            <v>罗鹏</v>
          </cell>
        </row>
        <row r="30">
          <cell r="D30" t="str">
            <v>合格</v>
          </cell>
          <cell r="E30" t="str">
            <v>得分</v>
          </cell>
          <cell r="F30">
            <v>72</v>
          </cell>
          <cell r="G30">
            <v>87.453</v>
          </cell>
          <cell r="H30">
            <v>76.37265</v>
          </cell>
        </row>
        <row r="31">
          <cell r="A31" t="str">
            <v>20195184031</v>
          </cell>
          <cell r="B31" t="str">
            <v>李威龙</v>
          </cell>
        </row>
        <row r="31">
          <cell r="D31" t="str">
            <v>合格</v>
          </cell>
          <cell r="E31" t="str">
            <v>得分</v>
          </cell>
          <cell r="F31">
            <v>85</v>
          </cell>
          <cell r="G31">
            <v>98.8</v>
          </cell>
          <cell r="H31">
            <v>89.94</v>
          </cell>
        </row>
        <row r="32">
          <cell r="A32" t="str">
            <v>20195184032</v>
          </cell>
          <cell r="B32" t="str">
            <v>陶怡武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 t="str">
            <v>20195184033</v>
          </cell>
          <cell r="B33" t="str">
            <v>高博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 t="str">
            <v>20195184034</v>
          </cell>
          <cell r="B34" t="str">
            <v>韩畅斌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 t="str">
            <v>20195184035</v>
          </cell>
          <cell r="B35" t="str">
            <v>马文斌</v>
          </cell>
          <cell r="C35">
            <v>-0.5</v>
          </cell>
          <cell r="D35" t="str">
            <v>合格</v>
          </cell>
          <cell r="E35" t="str">
            <v>得分</v>
          </cell>
          <cell r="F35">
            <v>60</v>
          </cell>
        </row>
        <row r="35">
          <cell r="H35">
            <v>60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  <row r="999">
          <cell r="E999" t="str">
            <v>得分</v>
          </cell>
        </row>
        <row r="999">
          <cell r="H999">
            <v>0</v>
          </cell>
        </row>
        <row r="1000">
          <cell r="E1000" t="str">
            <v>得分</v>
          </cell>
        </row>
        <row r="1000">
          <cell r="H1000">
            <v>0</v>
          </cell>
        </row>
        <row r="1001">
          <cell r="E1001" t="str">
            <v>得分</v>
          </cell>
        </row>
        <row r="1001">
          <cell r="H1001">
            <v>0</v>
          </cell>
        </row>
        <row r="1002">
          <cell r="E1002" t="str">
            <v>得分</v>
          </cell>
        </row>
        <row r="1002">
          <cell r="H1002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20185183324</v>
          </cell>
          <cell r="B3" t="str">
            <v>李星科</v>
          </cell>
          <cell r="C3" t="str">
            <v>赋分</v>
          </cell>
        </row>
        <row r="3">
          <cell r="F3">
            <v>1</v>
          </cell>
        </row>
        <row r="3">
          <cell r="H3">
            <v>100</v>
          </cell>
          <cell r="I3">
            <v>1</v>
          </cell>
        </row>
        <row r="4">
          <cell r="A4" t="str">
            <v>20185268437</v>
          </cell>
          <cell r="B4" t="str">
            <v>任纪</v>
          </cell>
          <cell r="C4" t="str">
            <v>赋分</v>
          </cell>
        </row>
        <row r="4">
          <cell r="E4">
            <v>0.6</v>
          </cell>
          <cell r="F4">
            <v>1</v>
          </cell>
        </row>
        <row r="4">
          <cell r="H4">
            <v>160</v>
          </cell>
          <cell r="I4">
            <v>1.6</v>
          </cell>
        </row>
        <row r="5">
          <cell r="A5" t="str">
            <v>20185268506</v>
          </cell>
          <cell r="B5" t="str">
            <v>梁思琪</v>
          </cell>
          <cell r="C5" t="str">
            <v>赋分</v>
          </cell>
        </row>
        <row r="5">
          <cell r="F5">
            <v>1</v>
          </cell>
          <cell r="G5">
            <v>1</v>
          </cell>
          <cell r="H5">
            <v>200</v>
          </cell>
          <cell r="I5">
            <v>2</v>
          </cell>
        </row>
        <row r="6">
          <cell r="A6" t="str">
            <v>20195184001</v>
          </cell>
          <cell r="B6" t="str">
            <v>刘永琦</v>
          </cell>
          <cell r="C6" t="str">
            <v>赋分</v>
          </cell>
        </row>
        <row r="6">
          <cell r="F6">
            <v>1</v>
          </cell>
          <cell r="G6">
            <v>1</v>
          </cell>
          <cell r="H6">
            <v>200</v>
          </cell>
          <cell r="I6">
            <v>2</v>
          </cell>
        </row>
        <row r="7">
          <cell r="A7" t="str">
            <v>20195184003</v>
          </cell>
          <cell r="B7" t="str">
            <v>王玉衬</v>
          </cell>
          <cell r="C7" t="str">
            <v>赋分</v>
          </cell>
        </row>
        <row r="7">
          <cell r="E7">
            <v>0.1</v>
          </cell>
          <cell r="F7">
            <v>1</v>
          </cell>
        </row>
        <row r="7">
          <cell r="H7">
            <v>110</v>
          </cell>
          <cell r="I7">
            <v>1.1</v>
          </cell>
        </row>
        <row r="8">
          <cell r="A8" t="str">
            <v>20195184004</v>
          </cell>
          <cell r="B8" t="str">
            <v>秦茜</v>
          </cell>
          <cell r="C8" t="str">
            <v>赋分</v>
          </cell>
        </row>
        <row r="8">
          <cell r="F8">
            <v>1</v>
          </cell>
        </row>
        <row r="8">
          <cell r="H8">
            <v>100</v>
          </cell>
          <cell r="I8">
            <v>1</v>
          </cell>
        </row>
        <row r="9">
          <cell r="A9" t="str">
            <v>20195184005</v>
          </cell>
          <cell r="B9" t="str">
            <v>冯婷婷</v>
          </cell>
          <cell r="C9" t="str">
            <v>赋分</v>
          </cell>
        </row>
        <row r="9">
          <cell r="E9">
            <v>0.1</v>
          </cell>
          <cell r="F9">
            <v>1</v>
          </cell>
        </row>
        <row r="9">
          <cell r="H9">
            <v>110</v>
          </cell>
          <cell r="I9">
            <v>1.1</v>
          </cell>
        </row>
        <row r="10">
          <cell r="A10" t="str">
            <v>20195184006</v>
          </cell>
          <cell r="B10" t="str">
            <v>高婧</v>
          </cell>
          <cell r="C10" t="str">
            <v>赋分</v>
          </cell>
        </row>
        <row r="10">
          <cell r="F10">
            <v>1</v>
          </cell>
        </row>
        <row r="10">
          <cell r="H10">
            <v>100</v>
          </cell>
          <cell r="I10">
            <v>1</v>
          </cell>
        </row>
        <row r="11">
          <cell r="A11" t="str">
            <v>20195184007</v>
          </cell>
          <cell r="B11" t="str">
            <v>韩一童</v>
          </cell>
          <cell r="C11" t="str">
            <v>赋分</v>
          </cell>
        </row>
        <row r="11">
          <cell r="E11">
            <v>0.85</v>
          </cell>
          <cell r="F11">
            <v>1</v>
          </cell>
        </row>
        <row r="11">
          <cell r="H11">
            <v>185</v>
          </cell>
          <cell r="I11">
            <v>1.85</v>
          </cell>
        </row>
        <row r="12">
          <cell r="A12" t="str">
            <v>20195184009</v>
          </cell>
          <cell r="B12" t="str">
            <v>刘云柯</v>
          </cell>
          <cell r="C12" t="str">
            <v>赋分</v>
          </cell>
        </row>
        <row r="12">
          <cell r="F12">
            <v>1</v>
          </cell>
        </row>
        <row r="12">
          <cell r="H12">
            <v>100</v>
          </cell>
          <cell r="I12">
            <v>1</v>
          </cell>
        </row>
        <row r="13">
          <cell r="A13" t="str">
            <v>20195184010</v>
          </cell>
          <cell r="B13" t="str">
            <v>高矗</v>
          </cell>
          <cell r="C13" t="str">
            <v>赋分</v>
          </cell>
        </row>
        <row r="13">
          <cell r="F13">
            <v>1</v>
          </cell>
        </row>
        <row r="13">
          <cell r="H13">
            <v>100</v>
          </cell>
          <cell r="I13">
            <v>1</v>
          </cell>
        </row>
        <row r="14">
          <cell r="A14" t="str">
            <v>20195184011</v>
          </cell>
          <cell r="B14" t="str">
            <v>温慧慧</v>
          </cell>
          <cell r="C14" t="str">
            <v>赋分</v>
          </cell>
        </row>
        <row r="14">
          <cell r="F14">
            <v>1</v>
          </cell>
        </row>
        <row r="14">
          <cell r="H14">
            <v>100</v>
          </cell>
          <cell r="I14">
            <v>1</v>
          </cell>
        </row>
        <row r="15">
          <cell r="A15" t="str">
            <v>20195184012</v>
          </cell>
          <cell r="B15" t="str">
            <v>朱静静</v>
          </cell>
          <cell r="C15" t="str">
            <v>赋分</v>
          </cell>
        </row>
        <row r="15">
          <cell r="F15">
            <v>1</v>
          </cell>
        </row>
        <row r="15">
          <cell r="H15">
            <v>100</v>
          </cell>
          <cell r="I15">
            <v>1</v>
          </cell>
        </row>
        <row r="16">
          <cell r="A16" t="str">
            <v>20195184013</v>
          </cell>
          <cell r="B16" t="str">
            <v>牛叶露</v>
          </cell>
          <cell r="C16" t="str">
            <v>赋分</v>
          </cell>
        </row>
        <row r="16">
          <cell r="E16">
            <v>0.1</v>
          </cell>
          <cell r="F16">
            <v>1</v>
          </cell>
        </row>
        <row r="16">
          <cell r="H16">
            <v>110</v>
          </cell>
          <cell r="I16">
            <v>1.1</v>
          </cell>
        </row>
        <row r="17">
          <cell r="A17" t="str">
            <v>20195184014</v>
          </cell>
          <cell r="B17" t="str">
            <v>秦慧端</v>
          </cell>
          <cell r="C17" t="str">
            <v>赋分</v>
          </cell>
        </row>
        <row r="17">
          <cell r="F17">
            <v>1</v>
          </cell>
        </row>
        <row r="17">
          <cell r="H17">
            <v>100</v>
          </cell>
          <cell r="I17">
            <v>1</v>
          </cell>
        </row>
        <row r="18">
          <cell r="A18" t="str">
            <v>20195184015</v>
          </cell>
          <cell r="B18" t="str">
            <v>郭宗玲</v>
          </cell>
          <cell r="C18" t="str">
            <v>赋分</v>
          </cell>
        </row>
        <row r="18">
          <cell r="F18">
            <v>1</v>
          </cell>
        </row>
        <row r="18">
          <cell r="H18">
            <v>100</v>
          </cell>
          <cell r="I18">
            <v>1</v>
          </cell>
        </row>
        <row r="19">
          <cell r="A19" t="str">
            <v>20195184016</v>
          </cell>
          <cell r="B19" t="str">
            <v>武男</v>
          </cell>
          <cell r="C19" t="str">
            <v>赋分</v>
          </cell>
        </row>
        <row r="19">
          <cell r="F19">
            <v>1</v>
          </cell>
        </row>
        <row r="19">
          <cell r="H19">
            <v>100</v>
          </cell>
          <cell r="I19">
            <v>1</v>
          </cell>
        </row>
        <row r="20">
          <cell r="A20" t="str">
            <v>20195184017</v>
          </cell>
          <cell r="B20" t="str">
            <v>顿雅倩</v>
          </cell>
          <cell r="C20" t="str">
            <v>赋分</v>
          </cell>
        </row>
        <row r="20">
          <cell r="F20">
            <v>1</v>
          </cell>
        </row>
        <row r="20">
          <cell r="H20">
            <v>100</v>
          </cell>
          <cell r="I20">
            <v>1</v>
          </cell>
        </row>
        <row r="21">
          <cell r="A21" t="str">
            <v>20195184018</v>
          </cell>
          <cell r="B21" t="str">
            <v>卫雨洁</v>
          </cell>
          <cell r="C21" t="str">
            <v>赋分</v>
          </cell>
        </row>
        <row r="21">
          <cell r="E21">
            <v>0.5</v>
          </cell>
          <cell r="F21">
            <v>2.9</v>
          </cell>
        </row>
        <row r="21">
          <cell r="H21">
            <v>340</v>
          </cell>
          <cell r="I21">
            <v>3.4</v>
          </cell>
        </row>
        <row r="22">
          <cell r="A22" t="str">
            <v>20195184019</v>
          </cell>
          <cell r="B22" t="str">
            <v>李奇菁</v>
          </cell>
          <cell r="C22" t="str">
            <v>赋分</v>
          </cell>
        </row>
        <row r="22">
          <cell r="E22">
            <v>0.1</v>
          </cell>
          <cell r="F22">
            <v>1</v>
          </cell>
        </row>
        <row r="22">
          <cell r="H22">
            <v>110</v>
          </cell>
          <cell r="I22">
            <v>1.1</v>
          </cell>
        </row>
        <row r="23">
          <cell r="A23" t="str">
            <v>20195184020</v>
          </cell>
          <cell r="B23" t="str">
            <v>张玉洁</v>
          </cell>
          <cell r="C23" t="str">
            <v>赋分</v>
          </cell>
        </row>
        <row r="23">
          <cell r="F23">
            <v>1</v>
          </cell>
        </row>
        <row r="23">
          <cell r="H23">
            <v>100</v>
          </cell>
          <cell r="I23">
            <v>1</v>
          </cell>
        </row>
        <row r="24">
          <cell r="A24" t="str">
            <v>20195184021</v>
          </cell>
          <cell r="B24" t="str">
            <v>靳雨晗</v>
          </cell>
          <cell r="C24" t="str">
            <v>赋分</v>
          </cell>
        </row>
        <row r="24">
          <cell r="F24">
            <v>1</v>
          </cell>
        </row>
        <row r="24">
          <cell r="H24">
            <v>100</v>
          </cell>
          <cell r="I24">
            <v>1</v>
          </cell>
        </row>
        <row r="25">
          <cell r="A25" t="str">
            <v>20195184022</v>
          </cell>
          <cell r="B25" t="str">
            <v>吴姿熠</v>
          </cell>
          <cell r="C25" t="str">
            <v>赋分</v>
          </cell>
        </row>
        <row r="25">
          <cell r="F25">
            <v>4</v>
          </cell>
        </row>
        <row r="25">
          <cell r="H25">
            <v>400</v>
          </cell>
          <cell r="I25">
            <v>4</v>
          </cell>
        </row>
        <row r="26">
          <cell r="A26" t="str">
            <v>20195184025</v>
          </cell>
          <cell r="B26" t="str">
            <v>闫志斌</v>
          </cell>
          <cell r="C26" t="str">
            <v>赋分</v>
          </cell>
        </row>
        <row r="26">
          <cell r="F26">
            <v>1</v>
          </cell>
        </row>
        <row r="26">
          <cell r="H26">
            <v>100</v>
          </cell>
          <cell r="I26">
            <v>1</v>
          </cell>
        </row>
        <row r="27">
          <cell r="A27" t="str">
            <v>20195184026</v>
          </cell>
          <cell r="B27" t="str">
            <v>王一凡</v>
          </cell>
          <cell r="C27" t="str">
            <v>赋分</v>
          </cell>
        </row>
        <row r="27">
          <cell r="F27">
            <v>1</v>
          </cell>
          <cell r="G27">
            <v>1</v>
          </cell>
          <cell r="H27">
            <v>200</v>
          </cell>
          <cell r="I27">
            <v>2</v>
          </cell>
        </row>
        <row r="28">
          <cell r="A28" t="str">
            <v>20195184028</v>
          </cell>
          <cell r="B28" t="str">
            <v>胡坤鹏</v>
          </cell>
          <cell r="C28" t="str">
            <v>赋分</v>
          </cell>
        </row>
        <row r="28">
          <cell r="F28">
            <v>1</v>
          </cell>
        </row>
        <row r="28">
          <cell r="H28">
            <v>100</v>
          </cell>
          <cell r="I28">
            <v>1</v>
          </cell>
        </row>
        <row r="29">
          <cell r="A29" t="str">
            <v>20195184029</v>
          </cell>
          <cell r="B29" t="str">
            <v>王泽坤</v>
          </cell>
          <cell r="C29" t="str">
            <v>赋分</v>
          </cell>
        </row>
        <row r="29">
          <cell r="F29">
            <v>1</v>
          </cell>
        </row>
        <row r="29">
          <cell r="H29">
            <v>100</v>
          </cell>
          <cell r="I29">
            <v>1</v>
          </cell>
        </row>
        <row r="30">
          <cell r="A30" t="str">
            <v>20195184030</v>
          </cell>
          <cell r="B30" t="str">
            <v>罗鹏</v>
          </cell>
          <cell r="C30" t="str">
            <v>赋分</v>
          </cell>
        </row>
        <row r="30">
          <cell r="F30">
            <v>1</v>
          </cell>
        </row>
        <row r="30">
          <cell r="H30">
            <v>100</v>
          </cell>
          <cell r="I30">
            <v>1</v>
          </cell>
        </row>
        <row r="31">
          <cell r="A31" t="str">
            <v>20195184031</v>
          </cell>
          <cell r="B31" t="str">
            <v>李威龙</v>
          </cell>
          <cell r="C31" t="str">
            <v>赋分</v>
          </cell>
        </row>
        <row r="31">
          <cell r="E31">
            <v>6.1</v>
          </cell>
          <cell r="F31">
            <v>2</v>
          </cell>
        </row>
        <row r="31">
          <cell r="H31">
            <v>810</v>
          </cell>
          <cell r="I31">
            <v>8.1</v>
          </cell>
        </row>
        <row r="32">
          <cell r="A32" t="str">
            <v>20195184032</v>
          </cell>
          <cell r="B32" t="str">
            <v>陶怡武</v>
          </cell>
          <cell r="C32" t="str">
            <v>赋分</v>
          </cell>
        </row>
        <row r="32">
          <cell r="F32">
            <v>1</v>
          </cell>
        </row>
        <row r="32">
          <cell r="H32">
            <v>100</v>
          </cell>
          <cell r="I32">
            <v>1</v>
          </cell>
        </row>
        <row r="33">
          <cell r="A33" t="str">
            <v>20195184033</v>
          </cell>
          <cell r="B33" t="str">
            <v>高博</v>
          </cell>
          <cell r="C33" t="str">
            <v>赋分</v>
          </cell>
        </row>
        <row r="33">
          <cell r="F33">
            <v>1</v>
          </cell>
        </row>
        <row r="33">
          <cell r="H33">
            <v>100</v>
          </cell>
          <cell r="I33">
            <v>1</v>
          </cell>
        </row>
        <row r="34">
          <cell r="A34" t="str">
            <v>20195184034</v>
          </cell>
          <cell r="B34" t="str">
            <v>韩畅斌</v>
          </cell>
          <cell r="C34" t="str">
            <v>赋分</v>
          </cell>
        </row>
        <row r="34">
          <cell r="F34">
            <v>1</v>
          </cell>
        </row>
        <row r="34">
          <cell r="H34">
            <v>100</v>
          </cell>
          <cell r="I34">
            <v>1</v>
          </cell>
        </row>
        <row r="35">
          <cell r="A35" t="str">
            <v>20195184035</v>
          </cell>
          <cell r="B35" t="str">
            <v>马文斌</v>
          </cell>
          <cell r="C35" t="str">
            <v>赋分</v>
          </cell>
        </row>
        <row r="35">
          <cell r="E35">
            <v>0.6</v>
          </cell>
          <cell r="F35">
            <v>1</v>
          </cell>
        </row>
        <row r="35">
          <cell r="H35">
            <v>160</v>
          </cell>
          <cell r="I35">
            <v>1.6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  <row r="1000">
          <cell r="C1000" t="str">
            <v>赋分</v>
          </cell>
        </row>
        <row r="1000">
          <cell r="H1000">
            <v>0</v>
          </cell>
          <cell r="I1000">
            <v>0</v>
          </cell>
        </row>
        <row r="1001">
          <cell r="C1001" t="str">
            <v>赋分</v>
          </cell>
        </row>
        <row r="1001">
          <cell r="H1001">
            <v>0</v>
          </cell>
          <cell r="I1001">
            <v>0</v>
          </cell>
        </row>
        <row r="1002">
          <cell r="C1002" t="str">
            <v>赋分</v>
          </cell>
        </row>
        <row r="1002">
          <cell r="H1002">
            <v>0</v>
          </cell>
          <cell r="I1002">
            <v>0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20165308721</v>
          </cell>
          <cell r="B3" t="str">
            <v>黄婉灵</v>
          </cell>
          <cell r="C3">
            <v>70.6875</v>
          </cell>
        </row>
        <row r="4">
          <cell r="A4">
            <v>20185238322</v>
          </cell>
          <cell r="B4" t="str">
            <v>何雨晴</v>
          </cell>
          <cell r="C4">
            <v>80.4375</v>
          </cell>
        </row>
        <row r="5">
          <cell r="A5">
            <v>20185268409</v>
          </cell>
          <cell r="B5" t="str">
            <v>曹惠雯</v>
          </cell>
          <cell r="C5">
            <v>80.625</v>
          </cell>
        </row>
        <row r="6">
          <cell r="A6">
            <v>20195183401</v>
          </cell>
          <cell r="B6" t="str">
            <v>李如佳</v>
          </cell>
          <cell r="C6">
            <v>76.625</v>
          </cell>
        </row>
        <row r="7">
          <cell r="A7">
            <v>20195183402</v>
          </cell>
          <cell r="B7" t="str">
            <v>杨珂欣</v>
          </cell>
          <cell r="C7">
            <v>75.125</v>
          </cell>
        </row>
        <row r="8">
          <cell r="A8">
            <v>20195183404</v>
          </cell>
          <cell r="B8" t="str">
            <v>程洁</v>
          </cell>
          <cell r="C8">
            <v>74.5625</v>
          </cell>
        </row>
        <row r="9">
          <cell r="A9">
            <v>20195183405</v>
          </cell>
          <cell r="B9" t="str">
            <v>刘怡琪</v>
          </cell>
          <cell r="C9">
            <v>79.375</v>
          </cell>
        </row>
        <row r="10">
          <cell r="A10">
            <v>20195183406</v>
          </cell>
          <cell r="B10" t="str">
            <v>宋小凯</v>
          </cell>
          <cell r="C10">
            <v>82.3125</v>
          </cell>
        </row>
        <row r="11">
          <cell r="A11">
            <v>20195183408</v>
          </cell>
          <cell r="B11" t="str">
            <v>陶玲玉</v>
          </cell>
          <cell r="C11">
            <v>80.4375</v>
          </cell>
        </row>
        <row r="12">
          <cell r="A12">
            <v>20195183409</v>
          </cell>
          <cell r="B12" t="str">
            <v>陆梦茹</v>
          </cell>
          <cell r="C12">
            <v>86.375</v>
          </cell>
        </row>
        <row r="13">
          <cell r="A13">
            <v>20195183410</v>
          </cell>
          <cell r="B13" t="str">
            <v>梁诗琪</v>
          </cell>
          <cell r="C13">
            <v>75.1875</v>
          </cell>
        </row>
        <row r="14">
          <cell r="A14">
            <v>20195183411</v>
          </cell>
          <cell r="B14" t="str">
            <v>杜鎏妨</v>
          </cell>
          <cell r="C14">
            <v>71.4375</v>
          </cell>
        </row>
        <row r="15">
          <cell r="A15">
            <v>20195183412</v>
          </cell>
          <cell r="B15" t="str">
            <v>吴玉可</v>
          </cell>
          <cell r="C15">
            <v>74.4375</v>
          </cell>
        </row>
        <row r="16">
          <cell r="A16">
            <v>20195183413</v>
          </cell>
          <cell r="B16" t="str">
            <v>关佳鹤</v>
          </cell>
          <cell r="C16">
            <v>83.8125</v>
          </cell>
        </row>
        <row r="17">
          <cell r="A17">
            <v>20195183414</v>
          </cell>
          <cell r="B17" t="str">
            <v>李晓煜</v>
          </cell>
          <cell r="C17">
            <v>78.5625</v>
          </cell>
        </row>
        <row r="18">
          <cell r="A18">
            <v>20195183415</v>
          </cell>
          <cell r="B18" t="str">
            <v>段沛尧</v>
          </cell>
          <cell r="C18">
            <v>83.8125</v>
          </cell>
        </row>
        <row r="19">
          <cell r="A19">
            <v>20195183416</v>
          </cell>
          <cell r="B19" t="str">
            <v>潘笑方</v>
          </cell>
          <cell r="C19">
            <v>78.4375</v>
          </cell>
        </row>
        <row r="20">
          <cell r="A20">
            <v>20195183417</v>
          </cell>
          <cell r="B20" t="str">
            <v>王新鑫</v>
          </cell>
          <cell r="C20">
            <v>83.5</v>
          </cell>
        </row>
        <row r="21">
          <cell r="A21">
            <v>20195183418</v>
          </cell>
          <cell r="B21" t="str">
            <v>尚晓婷</v>
          </cell>
          <cell r="C21">
            <v>76.625</v>
          </cell>
        </row>
        <row r="22">
          <cell r="A22">
            <v>20195183419</v>
          </cell>
          <cell r="B22" t="str">
            <v>付嘉颖</v>
          </cell>
          <cell r="C22">
            <v>77</v>
          </cell>
        </row>
        <row r="23">
          <cell r="A23">
            <v>20195183420</v>
          </cell>
          <cell r="B23" t="str">
            <v>张霄</v>
          </cell>
          <cell r="C23">
            <v>73.5625</v>
          </cell>
        </row>
        <row r="24">
          <cell r="A24">
            <v>20195183421</v>
          </cell>
          <cell r="B24" t="str">
            <v>杨帅帅</v>
          </cell>
          <cell r="C24">
            <v>81.125</v>
          </cell>
        </row>
        <row r="25">
          <cell r="A25">
            <v>20195183422</v>
          </cell>
          <cell r="B25" t="str">
            <v>杜东梅</v>
          </cell>
          <cell r="C25">
            <v>80.125</v>
          </cell>
        </row>
        <row r="26">
          <cell r="A26">
            <v>20195183423</v>
          </cell>
          <cell r="B26" t="str">
            <v>尤丹丹</v>
          </cell>
          <cell r="C26">
            <v>78.8125</v>
          </cell>
        </row>
        <row r="27">
          <cell r="A27">
            <v>20195183425</v>
          </cell>
          <cell r="B27" t="str">
            <v>秦江涛</v>
          </cell>
          <cell r="C27">
            <v>64.9375</v>
          </cell>
        </row>
        <row r="28">
          <cell r="A28">
            <v>20195183426</v>
          </cell>
          <cell r="B28" t="str">
            <v>张志强</v>
          </cell>
          <cell r="C28">
            <v>67.875</v>
          </cell>
        </row>
        <row r="29">
          <cell r="A29">
            <v>20195183429</v>
          </cell>
          <cell r="B29" t="str">
            <v>耿龙博</v>
          </cell>
          <cell r="C29">
            <v>65.125</v>
          </cell>
        </row>
        <row r="30">
          <cell r="A30">
            <v>20195183430</v>
          </cell>
          <cell r="B30" t="str">
            <v>邵亚闯</v>
          </cell>
          <cell r="C30">
            <v>66.1875</v>
          </cell>
        </row>
        <row r="31">
          <cell r="A31">
            <v>20195183431</v>
          </cell>
          <cell r="B31" t="str">
            <v>张宇策</v>
          </cell>
          <cell r="C31">
            <v>73.8125</v>
          </cell>
        </row>
        <row r="32">
          <cell r="A32">
            <v>20195183432</v>
          </cell>
          <cell r="B32" t="str">
            <v>陆怡辰</v>
          </cell>
          <cell r="C32">
            <v>61.6875</v>
          </cell>
        </row>
        <row r="33">
          <cell r="A33">
            <v>20195183433</v>
          </cell>
          <cell r="B33" t="str">
            <v>张黎明</v>
          </cell>
          <cell r="C33">
            <v>79.1875</v>
          </cell>
        </row>
        <row r="34">
          <cell r="A34">
            <v>20195183434</v>
          </cell>
          <cell r="B34" t="str">
            <v>张方展</v>
          </cell>
          <cell r="C34">
            <v>75.875</v>
          </cell>
        </row>
        <row r="35">
          <cell r="A35">
            <v>20195183435</v>
          </cell>
          <cell r="B35" t="str">
            <v>侯天旭</v>
          </cell>
          <cell r="C35">
            <v>75.875</v>
          </cell>
        </row>
        <row r="36">
          <cell r="A36">
            <v>20195183436</v>
          </cell>
          <cell r="B36" t="str">
            <v>赵珂</v>
          </cell>
          <cell r="C36">
            <v>77.0625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20165308721</v>
          </cell>
          <cell r="B3" t="str">
            <v>黄婉灵</v>
          </cell>
        </row>
        <row r="3">
          <cell r="D3" t="str">
            <v>合格</v>
          </cell>
          <cell r="E3" t="str">
            <v>得分</v>
          </cell>
          <cell r="F3">
            <v>62</v>
          </cell>
        </row>
        <row r="3">
          <cell r="H3">
            <v>62</v>
          </cell>
        </row>
        <row r="4">
          <cell r="A4">
            <v>20185238322</v>
          </cell>
          <cell r="B4" t="str">
            <v>何雨晴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>
            <v>20185268409</v>
          </cell>
          <cell r="B5" t="str">
            <v>曹惠雯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>
            <v>20195183401</v>
          </cell>
          <cell r="B6" t="str">
            <v>李如佳</v>
          </cell>
          <cell r="C6">
            <v>-0.5</v>
          </cell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20195183402</v>
          </cell>
          <cell r="B7" t="str">
            <v>杨珂欣</v>
          </cell>
        </row>
        <row r="7"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>
            <v>20195183404</v>
          </cell>
          <cell r="B8" t="str">
            <v>程洁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>
            <v>20195183405</v>
          </cell>
          <cell r="B9" t="str">
            <v>刘怡琪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>
            <v>20195183406</v>
          </cell>
          <cell r="B10" t="str">
            <v>宋小凯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>
            <v>20195183408</v>
          </cell>
          <cell r="B11" t="str">
            <v>陶玲玉</v>
          </cell>
        </row>
        <row r="11">
          <cell r="D11" t="str">
            <v>合格</v>
          </cell>
          <cell r="E11" t="str">
            <v>得分</v>
          </cell>
          <cell r="F11">
            <v>76.5</v>
          </cell>
          <cell r="G11">
            <v>89.514</v>
          </cell>
          <cell r="H11">
            <v>80.9757</v>
          </cell>
        </row>
        <row r="12">
          <cell r="A12">
            <v>20195183409</v>
          </cell>
          <cell r="B12" t="str">
            <v>陆梦茹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20195183410</v>
          </cell>
          <cell r="B13" t="str">
            <v>梁诗琪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>
            <v>20195183411</v>
          </cell>
          <cell r="B14" t="str">
            <v>杜鎏妨</v>
          </cell>
        </row>
        <row r="14">
          <cell r="D14" t="str">
            <v>合格</v>
          </cell>
          <cell r="E14" t="str">
            <v>得分</v>
          </cell>
          <cell r="F14">
            <v>72</v>
          </cell>
          <cell r="G14">
            <v>87.084</v>
          </cell>
          <cell r="H14">
            <v>76.3542</v>
          </cell>
        </row>
        <row r="15">
          <cell r="A15">
            <v>20195183412</v>
          </cell>
          <cell r="B15" t="str">
            <v>吴玉可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>
            <v>20195183413</v>
          </cell>
          <cell r="B16" t="str">
            <v>关佳鹤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>
            <v>20195183414</v>
          </cell>
          <cell r="B17" t="str">
            <v>李晓煜</v>
          </cell>
          <cell r="C17">
            <v>-1</v>
          </cell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>
            <v>20195183415</v>
          </cell>
          <cell r="B18" t="str">
            <v>段沛尧</v>
          </cell>
        </row>
        <row r="18"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>
            <v>20195183416</v>
          </cell>
          <cell r="B19" t="str">
            <v>潘笑方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>
            <v>20195183417</v>
          </cell>
          <cell r="B20" t="str">
            <v>王新鑫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20195183418</v>
          </cell>
          <cell r="B21" t="str">
            <v>尚晓婷</v>
          </cell>
          <cell r="C21">
            <v>-0.5</v>
          </cell>
          <cell r="D21" t="str">
            <v>合格</v>
          </cell>
          <cell r="E21" t="str">
            <v>得分</v>
          </cell>
          <cell r="F21">
            <v>62</v>
          </cell>
          <cell r="G21">
            <v>85.095</v>
          </cell>
          <cell r="H21">
            <v>66.25475</v>
          </cell>
        </row>
        <row r="22">
          <cell r="A22">
            <v>20195183419</v>
          </cell>
          <cell r="B22" t="str">
            <v>付嘉颖</v>
          </cell>
        </row>
        <row r="22">
          <cell r="D22" t="str">
            <v>合格</v>
          </cell>
          <cell r="E22" t="str">
            <v>得分</v>
          </cell>
          <cell r="F22">
            <v>72</v>
          </cell>
          <cell r="G22">
            <v>88.569</v>
          </cell>
          <cell r="H22">
            <v>76.42845</v>
          </cell>
        </row>
        <row r="23">
          <cell r="A23">
            <v>20195183420</v>
          </cell>
          <cell r="B23" t="str">
            <v>张霄</v>
          </cell>
        </row>
        <row r="23">
          <cell r="D23" t="str">
            <v>合格</v>
          </cell>
          <cell r="E23" t="str">
            <v>得分</v>
          </cell>
          <cell r="F23">
            <v>72</v>
          </cell>
          <cell r="G23">
            <v>87.147</v>
          </cell>
          <cell r="H23">
            <v>76.35735</v>
          </cell>
        </row>
        <row r="24">
          <cell r="A24">
            <v>20195183421</v>
          </cell>
          <cell r="B24" t="str">
            <v>杨帅帅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20195183422</v>
          </cell>
          <cell r="B25" t="str">
            <v>杜东梅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20195183423</v>
          </cell>
          <cell r="B26" t="str">
            <v>尤丹丹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>
            <v>20195183425</v>
          </cell>
          <cell r="B27" t="str">
            <v>秦江涛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>
            <v>20195183426</v>
          </cell>
          <cell r="B28" t="str">
            <v>张志强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20195183429</v>
          </cell>
          <cell r="B29" t="str">
            <v>耿龙博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>
            <v>20195183430</v>
          </cell>
          <cell r="B30" t="str">
            <v>邵亚闯</v>
          </cell>
          <cell r="C30">
            <v>-0.5</v>
          </cell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20195183431</v>
          </cell>
          <cell r="B31" t="str">
            <v>张宇策</v>
          </cell>
        </row>
        <row r="31">
          <cell r="D31" t="str">
            <v>合格</v>
          </cell>
          <cell r="E31" t="str">
            <v>得分</v>
          </cell>
          <cell r="F31">
            <v>78.5</v>
          </cell>
          <cell r="G31">
            <v>89.046</v>
          </cell>
          <cell r="H31">
            <v>82.9523</v>
          </cell>
        </row>
        <row r="32">
          <cell r="A32">
            <v>20195183432</v>
          </cell>
          <cell r="B32" t="str">
            <v>陆怡辰</v>
          </cell>
          <cell r="C32">
            <v>-0.5</v>
          </cell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20195183433</v>
          </cell>
          <cell r="B33" t="str">
            <v>张黎明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20195183434</v>
          </cell>
          <cell r="B34" t="str">
            <v>张方展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>
            <v>20195183435</v>
          </cell>
          <cell r="B35" t="str">
            <v>侯天旭</v>
          </cell>
        </row>
        <row r="35">
          <cell r="D35" t="str">
            <v>合格</v>
          </cell>
          <cell r="E35" t="str">
            <v>得分</v>
          </cell>
          <cell r="F35">
            <v>62</v>
          </cell>
          <cell r="G35">
            <v>84.38</v>
          </cell>
          <cell r="H35">
            <v>66.219</v>
          </cell>
        </row>
        <row r="36">
          <cell r="A36">
            <v>20195183436</v>
          </cell>
          <cell r="B36" t="str">
            <v>赵珂</v>
          </cell>
          <cell r="C36">
            <v>-0.5</v>
          </cell>
          <cell r="D36" t="str">
            <v>合格</v>
          </cell>
          <cell r="E36" t="str">
            <v>得分</v>
          </cell>
          <cell r="F36">
            <v>60</v>
          </cell>
        </row>
        <row r="36">
          <cell r="H36">
            <v>60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  <row r="999">
          <cell r="E999" t="str">
            <v>得分</v>
          </cell>
        </row>
        <row r="999">
          <cell r="H999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20165308721</v>
          </cell>
          <cell r="B3" t="str">
            <v>黄婉灵</v>
          </cell>
          <cell r="C3" t="str">
            <v>赋分</v>
          </cell>
        </row>
        <row r="3">
          <cell r="H3">
            <v>0</v>
          </cell>
          <cell r="I3">
            <v>0</v>
          </cell>
        </row>
        <row r="4">
          <cell r="A4">
            <v>20185238322</v>
          </cell>
          <cell r="B4" t="str">
            <v>何雨晴</v>
          </cell>
          <cell r="C4" t="str">
            <v>赋分</v>
          </cell>
        </row>
        <row r="4">
          <cell r="E4">
            <v>0.8</v>
          </cell>
        </row>
        <row r="4">
          <cell r="H4">
            <v>80</v>
          </cell>
          <cell r="I4">
            <v>0.8</v>
          </cell>
        </row>
        <row r="5">
          <cell r="A5">
            <v>20185268409</v>
          </cell>
          <cell r="B5" t="str">
            <v>曹惠雯</v>
          </cell>
          <cell r="C5" t="str">
            <v>赋分</v>
          </cell>
        </row>
        <row r="5">
          <cell r="H5">
            <v>0</v>
          </cell>
          <cell r="I5">
            <v>0</v>
          </cell>
        </row>
        <row r="6">
          <cell r="A6">
            <v>20195183401</v>
          </cell>
          <cell r="B6" t="str">
            <v>李如佳</v>
          </cell>
          <cell r="C6" t="str">
            <v>赋分</v>
          </cell>
        </row>
        <row r="6">
          <cell r="H6">
            <v>0</v>
          </cell>
          <cell r="I6">
            <v>0</v>
          </cell>
        </row>
        <row r="7">
          <cell r="A7">
            <v>20195183402</v>
          </cell>
          <cell r="B7" t="str">
            <v>杨珂欣</v>
          </cell>
          <cell r="C7" t="str">
            <v>赋分</v>
          </cell>
        </row>
        <row r="7">
          <cell r="H7">
            <v>0</v>
          </cell>
          <cell r="I7">
            <v>0</v>
          </cell>
        </row>
        <row r="8">
          <cell r="A8">
            <v>20195183404</v>
          </cell>
          <cell r="B8" t="str">
            <v>程洁</v>
          </cell>
          <cell r="C8" t="str">
            <v>赋分</v>
          </cell>
        </row>
        <row r="8">
          <cell r="H8">
            <v>0</v>
          </cell>
          <cell r="I8">
            <v>0</v>
          </cell>
        </row>
        <row r="9">
          <cell r="A9">
            <v>20195183405</v>
          </cell>
          <cell r="B9" t="str">
            <v>刘怡琪</v>
          </cell>
          <cell r="C9" t="str">
            <v>赋分</v>
          </cell>
        </row>
        <row r="9">
          <cell r="H9">
            <v>0</v>
          </cell>
          <cell r="I9">
            <v>0</v>
          </cell>
        </row>
        <row r="10">
          <cell r="A10">
            <v>20195183406</v>
          </cell>
          <cell r="B10" t="str">
            <v>宋小凯</v>
          </cell>
          <cell r="C10" t="str">
            <v>赋分</v>
          </cell>
        </row>
        <row r="10">
          <cell r="H10">
            <v>0</v>
          </cell>
          <cell r="I10">
            <v>0</v>
          </cell>
        </row>
        <row r="11">
          <cell r="A11">
            <v>20195183408</v>
          </cell>
          <cell r="B11" t="str">
            <v>陶玲玉</v>
          </cell>
          <cell r="C11" t="str">
            <v>赋分</v>
          </cell>
        </row>
        <row r="11">
          <cell r="F11">
            <v>2.5</v>
          </cell>
        </row>
        <row r="11">
          <cell r="H11">
            <v>250</v>
          </cell>
          <cell r="I11">
            <v>2.5</v>
          </cell>
        </row>
        <row r="12">
          <cell r="A12">
            <v>20195183409</v>
          </cell>
          <cell r="B12" t="str">
            <v>陆梦茹</v>
          </cell>
          <cell r="C12" t="str">
            <v>赋分</v>
          </cell>
        </row>
        <row r="12">
          <cell r="G12">
            <v>2</v>
          </cell>
          <cell r="H12">
            <v>200</v>
          </cell>
          <cell r="I12">
            <v>2</v>
          </cell>
        </row>
        <row r="13">
          <cell r="A13">
            <v>20195183410</v>
          </cell>
          <cell r="B13" t="str">
            <v>梁诗琪</v>
          </cell>
          <cell r="C13" t="str">
            <v>赋分</v>
          </cell>
        </row>
        <row r="13">
          <cell r="H13">
            <v>0</v>
          </cell>
          <cell r="I13">
            <v>0</v>
          </cell>
        </row>
        <row r="14">
          <cell r="A14">
            <v>20195183411</v>
          </cell>
          <cell r="B14" t="str">
            <v>杜鎏妨</v>
          </cell>
          <cell r="C14" t="str">
            <v>赋分</v>
          </cell>
        </row>
        <row r="14">
          <cell r="G14">
            <v>1</v>
          </cell>
          <cell r="H14">
            <v>100</v>
          </cell>
          <cell r="I14">
            <v>1</v>
          </cell>
        </row>
        <row r="15">
          <cell r="A15">
            <v>20195183412</v>
          </cell>
          <cell r="B15" t="str">
            <v>吴玉可</v>
          </cell>
          <cell r="C15" t="str">
            <v>赋分</v>
          </cell>
        </row>
        <row r="15">
          <cell r="E15">
            <v>0.5</v>
          </cell>
        </row>
        <row r="15">
          <cell r="H15">
            <v>50</v>
          </cell>
          <cell r="I15">
            <v>0.5</v>
          </cell>
        </row>
        <row r="16">
          <cell r="A16">
            <v>20195183413</v>
          </cell>
          <cell r="B16" t="str">
            <v>关佳鹤</v>
          </cell>
          <cell r="C16" t="str">
            <v>赋分</v>
          </cell>
        </row>
        <row r="16">
          <cell r="G16">
            <v>2</v>
          </cell>
          <cell r="H16">
            <v>200</v>
          </cell>
          <cell r="I16">
            <v>2</v>
          </cell>
        </row>
        <row r="17">
          <cell r="A17">
            <v>20195183414</v>
          </cell>
          <cell r="B17" t="str">
            <v>李晓煜</v>
          </cell>
          <cell r="C17" t="str">
            <v>赋分</v>
          </cell>
        </row>
        <row r="17">
          <cell r="H17">
            <v>0</v>
          </cell>
          <cell r="I17">
            <v>0</v>
          </cell>
        </row>
        <row r="18">
          <cell r="A18">
            <v>20195183415</v>
          </cell>
          <cell r="B18" t="str">
            <v>段沛尧</v>
          </cell>
          <cell r="C18" t="str">
            <v>赋分</v>
          </cell>
        </row>
        <row r="18">
          <cell r="G18">
            <v>1</v>
          </cell>
          <cell r="H18">
            <v>100</v>
          </cell>
          <cell r="I18">
            <v>1</v>
          </cell>
        </row>
        <row r="19">
          <cell r="A19">
            <v>20195183416</v>
          </cell>
          <cell r="B19" t="str">
            <v>潘笑方</v>
          </cell>
          <cell r="C19" t="str">
            <v>赋分</v>
          </cell>
        </row>
        <row r="19">
          <cell r="H19">
            <v>0</v>
          </cell>
          <cell r="I19">
            <v>0</v>
          </cell>
        </row>
        <row r="20">
          <cell r="A20">
            <v>20195183417</v>
          </cell>
          <cell r="B20" t="str">
            <v>王新鑫</v>
          </cell>
          <cell r="C20" t="str">
            <v>赋分</v>
          </cell>
        </row>
        <row r="20">
          <cell r="H20">
            <v>0</v>
          </cell>
          <cell r="I20">
            <v>0</v>
          </cell>
        </row>
        <row r="21">
          <cell r="A21">
            <v>20195183418</v>
          </cell>
          <cell r="B21" t="str">
            <v>尚晓婷</v>
          </cell>
          <cell r="C21" t="str">
            <v>赋分</v>
          </cell>
        </row>
        <row r="21">
          <cell r="H21">
            <v>0</v>
          </cell>
          <cell r="I21">
            <v>0</v>
          </cell>
        </row>
        <row r="22">
          <cell r="A22">
            <v>20195183419</v>
          </cell>
          <cell r="B22" t="str">
            <v>付嘉颖</v>
          </cell>
          <cell r="C22" t="str">
            <v>赋分</v>
          </cell>
        </row>
        <row r="22">
          <cell r="H22">
            <v>0</v>
          </cell>
          <cell r="I22">
            <v>0</v>
          </cell>
        </row>
        <row r="23">
          <cell r="A23">
            <v>20195183420</v>
          </cell>
          <cell r="B23" t="str">
            <v>张霄</v>
          </cell>
          <cell r="C23" t="str">
            <v>赋分</v>
          </cell>
        </row>
        <row r="23">
          <cell r="H23">
            <v>0</v>
          </cell>
          <cell r="I23">
            <v>0</v>
          </cell>
        </row>
        <row r="24">
          <cell r="A24">
            <v>20195183421</v>
          </cell>
          <cell r="B24" t="str">
            <v>杨帅帅</v>
          </cell>
          <cell r="C24" t="str">
            <v>赋分</v>
          </cell>
        </row>
        <row r="24">
          <cell r="H24">
            <v>0</v>
          </cell>
          <cell r="I24">
            <v>0</v>
          </cell>
        </row>
        <row r="25">
          <cell r="A25">
            <v>20195183422</v>
          </cell>
          <cell r="B25" t="str">
            <v>杜东梅</v>
          </cell>
          <cell r="C25" t="str">
            <v>赋分</v>
          </cell>
        </row>
        <row r="25">
          <cell r="H25">
            <v>0</v>
          </cell>
          <cell r="I25">
            <v>0</v>
          </cell>
        </row>
        <row r="26">
          <cell r="A26">
            <v>20195183423</v>
          </cell>
          <cell r="B26" t="str">
            <v>尤丹丹</v>
          </cell>
          <cell r="C26" t="str">
            <v>赋分</v>
          </cell>
        </row>
        <row r="26">
          <cell r="G26">
            <v>1</v>
          </cell>
          <cell r="H26">
            <v>100</v>
          </cell>
          <cell r="I26">
            <v>1</v>
          </cell>
        </row>
        <row r="27">
          <cell r="A27">
            <v>20195183425</v>
          </cell>
          <cell r="B27" t="str">
            <v>秦江涛</v>
          </cell>
          <cell r="C27" t="str">
            <v>赋分</v>
          </cell>
        </row>
        <row r="27">
          <cell r="H27">
            <v>0</v>
          </cell>
          <cell r="I27">
            <v>0</v>
          </cell>
        </row>
        <row r="28">
          <cell r="A28">
            <v>20195183426</v>
          </cell>
          <cell r="B28" t="str">
            <v>张志强</v>
          </cell>
          <cell r="C28" t="str">
            <v>赋分</v>
          </cell>
        </row>
        <row r="28">
          <cell r="H28">
            <v>0</v>
          </cell>
          <cell r="I28">
            <v>0</v>
          </cell>
        </row>
        <row r="29">
          <cell r="A29">
            <v>20195183429</v>
          </cell>
          <cell r="B29" t="str">
            <v>耿龙博</v>
          </cell>
          <cell r="C29" t="str">
            <v>赋分</v>
          </cell>
        </row>
        <row r="29">
          <cell r="H29">
            <v>0</v>
          </cell>
          <cell r="I29">
            <v>0</v>
          </cell>
        </row>
        <row r="30">
          <cell r="A30">
            <v>20195183430</v>
          </cell>
          <cell r="B30" t="str">
            <v>邵亚闯</v>
          </cell>
          <cell r="C30" t="str">
            <v>赋分</v>
          </cell>
        </row>
        <row r="30">
          <cell r="H30">
            <v>0</v>
          </cell>
          <cell r="I30">
            <v>0</v>
          </cell>
        </row>
        <row r="31">
          <cell r="A31">
            <v>20195183431</v>
          </cell>
          <cell r="B31" t="str">
            <v>张宇策</v>
          </cell>
          <cell r="C31" t="str">
            <v>赋分</v>
          </cell>
        </row>
        <row r="31">
          <cell r="E31">
            <v>0.55</v>
          </cell>
          <cell r="F31">
            <v>2</v>
          </cell>
          <cell r="G31">
            <v>1.5</v>
          </cell>
          <cell r="H31">
            <v>405</v>
          </cell>
          <cell r="I31">
            <v>4.05</v>
          </cell>
        </row>
        <row r="32">
          <cell r="A32">
            <v>20195183432</v>
          </cell>
          <cell r="B32" t="str">
            <v>陆怡辰</v>
          </cell>
          <cell r="C32" t="str">
            <v>赋分</v>
          </cell>
        </row>
        <row r="32">
          <cell r="H32">
            <v>0</v>
          </cell>
          <cell r="I32">
            <v>0</v>
          </cell>
        </row>
        <row r="33">
          <cell r="A33">
            <v>20195183433</v>
          </cell>
          <cell r="B33" t="str">
            <v>张黎明</v>
          </cell>
          <cell r="C33" t="str">
            <v>赋分</v>
          </cell>
        </row>
        <row r="33">
          <cell r="H33">
            <v>0</v>
          </cell>
          <cell r="I33">
            <v>0</v>
          </cell>
        </row>
        <row r="34">
          <cell r="A34">
            <v>20195183434</v>
          </cell>
          <cell r="B34" t="str">
            <v>张方展</v>
          </cell>
          <cell r="C34" t="str">
            <v>赋分</v>
          </cell>
        </row>
        <row r="34">
          <cell r="H34">
            <v>0</v>
          </cell>
          <cell r="I34">
            <v>0</v>
          </cell>
        </row>
        <row r="35">
          <cell r="A35">
            <v>20195183435</v>
          </cell>
          <cell r="B35" t="str">
            <v>侯天旭</v>
          </cell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A36">
            <v>20195183436</v>
          </cell>
          <cell r="B36" t="str">
            <v>赵珂</v>
          </cell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 t="str">
            <v>20195183601</v>
          </cell>
          <cell r="B3" t="str">
            <v>孙莹</v>
          </cell>
          <cell r="C3">
            <v>82.7058823529412</v>
          </cell>
        </row>
        <row r="4">
          <cell r="A4" t="str">
            <v>20195183602</v>
          </cell>
          <cell r="B4" t="str">
            <v>秦九添</v>
          </cell>
          <cell r="C4">
            <v>73.4117647058823</v>
          </cell>
        </row>
        <row r="5">
          <cell r="A5" t="str">
            <v>20195183603</v>
          </cell>
          <cell r="B5" t="str">
            <v>陈艺丹</v>
          </cell>
          <cell r="C5">
            <v>71.4117647058823</v>
          </cell>
        </row>
        <row r="6">
          <cell r="A6" t="str">
            <v>20195183604</v>
          </cell>
          <cell r="B6" t="str">
            <v>陈淑凡</v>
          </cell>
          <cell r="C6">
            <v>75.7058823529412</v>
          </cell>
        </row>
        <row r="7">
          <cell r="A7" t="str">
            <v>20195183605</v>
          </cell>
          <cell r="B7" t="str">
            <v>胡贝贝</v>
          </cell>
          <cell r="C7">
            <v>80.7058823529412</v>
          </cell>
        </row>
        <row r="8">
          <cell r="A8" t="str">
            <v>20195183607</v>
          </cell>
          <cell r="B8" t="str">
            <v>邱艺凡</v>
          </cell>
          <cell r="C8">
            <v>76.7647058823529</v>
          </cell>
        </row>
        <row r="9">
          <cell r="A9" t="str">
            <v>20195183609</v>
          </cell>
          <cell r="B9" t="str">
            <v>李念</v>
          </cell>
          <cell r="C9">
            <v>76.5882352941177</v>
          </cell>
        </row>
        <row r="10">
          <cell r="A10" t="str">
            <v>20195183610</v>
          </cell>
          <cell r="B10" t="str">
            <v>陈星</v>
          </cell>
          <cell r="C10">
            <v>71.4117647058823</v>
          </cell>
        </row>
        <row r="11">
          <cell r="A11" t="str">
            <v>20195183611</v>
          </cell>
          <cell r="B11" t="str">
            <v>赵晴雅</v>
          </cell>
          <cell r="C11">
            <v>76.8823529411765</v>
          </cell>
        </row>
        <row r="12">
          <cell r="A12" t="str">
            <v>20195183612</v>
          </cell>
          <cell r="B12" t="str">
            <v>张婷婷</v>
          </cell>
          <cell r="C12">
            <v>71.2941176470588</v>
          </cell>
        </row>
        <row r="13">
          <cell r="A13" t="str">
            <v>20195183613</v>
          </cell>
          <cell r="B13" t="str">
            <v>谷文莉</v>
          </cell>
          <cell r="C13">
            <v>90.6470588235294</v>
          </cell>
        </row>
        <row r="14">
          <cell r="A14" t="str">
            <v>20195183614</v>
          </cell>
          <cell r="B14" t="str">
            <v>郑梦琪</v>
          </cell>
          <cell r="C14">
            <v>80.9411764705882</v>
          </cell>
        </row>
        <row r="15">
          <cell r="A15" t="str">
            <v>20195183615</v>
          </cell>
          <cell r="B15" t="str">
            <v>刘絮</v>
          </cell>
          <cell r="C15">
            <v>77.7058823529412</v>
          </cell>
        </row>
        <row r="16">
          <cell r="A16" t="str">
            <v>20195183616</v>
          </cell>
          <cell r="B16" t="str">
            <v>张诗语</v>
          </cell>
          <cell r="C16">
            <v>77.2352941176471</v>
          </cell>
        </row>
        <row r="17">
          <cell r="A17" t="str">
            <v>20195183617</v>
          </cell>
          <cell r="B17" t="str">
            <v>窦颐琛</v>
          </cell>
          <cell r="C17">
            <v>71.5294117647059</v>
          </cell>
        </row>
        <row r="18">
          <cell r="A18" t="str">
            <v>20195183618</v>
          </cell>
          <cell r="B18" t="str">
            <v>刘丽楠</v>
          </cell>
          <cell r="C18">
            <v>81.2941176470588</v>
          </cell>
        </row>
        <row r="19">
          <cell r="A19" t="str">
            <v>20195183619</v>
          </cell>
          <cell r="B19" t="str">
            <v>史淑佳</v>
          </cell>
          <cell r="C19">
            <v>77.7058823529412</v>
          </cell>
        </row>
        <row r="20">
          <cell r="A20" t="str">
            <v>20195183620</v>
          </cell>
          <cell r="B20" t="str">
            <v>张梦珂</v>
          </cell>
          <cell r="C20">
            <v>89.9411764705882</v>
          </cell>
        </row>
        <row r="21">
          <cell r="A21" t="str">
            <v>20195183621</v>
          </cell>
          <cell r="B21" t="str">
            <v>王夏琳</v>
          </cell>
          <cell r="C21">
            <v>79.5882352941177</v>
          </cell>
        </row>
        <row r="22">
          <cell r="A22" t="str">
            <v>20195183622</v>
          </cell>
          <cell r="B22" t="str">
            <v>张文文</v>
          </cell>
          <cell r="C22">
            <v>83.4117647058823</v>
          </cell>
        </row>
        <row r="23">
          <cell r="A23" t="str">
            <v>20195183623</v>
          </cell>
          <cell r="B23" t="str">
            <v>李瑞悦</v>
          </cell>
          <cell r="C23">
            <v>72.5882352941177</v>
          </cell>
        </row>
        <row r="24">
          <cell r="A24" t="str">
            <v>20195183626</v>
          </cell>
          <cell r="B24" t="str">
            <v>李福森</v>
          </cell>
          <cell r="C24">
            <v>74.5294117647059</v>
          </cell>
        </row>
        <row r="25">
          <cell r="A25" t="str">
            <v>20195183627</v>
          </cell>
          <cell r="B25" t="str">
            <v>王浩楠</v>
          </cell>
          <cell r="C25">
            <v>66.1764705882353</v>
          </cell>
        </row>
        <row r="26">
          <cell r="A26" t="str">
            <v>20195183628</v>
          </cell>
          <cell r="B26" t="str">
            <v>李艳治</v>
          </cell>
          <cell r="C26">
            <v>78.6470588235294</v>
          </cell>
        </row>
        <row r="27">
          <cell r="A27" t="str">
            <v>20195183629</v>
          </cell>
          <cell r="B27" t="str">
            <v>赵家露</v>
          </cell>
          <cell r="C27">
            <v>70.0588235294118</v>
          </cell>
        </row>
        <row r="28">
          <cell r="A28" t="str">
            <v>20195183630</v>
          </cell>
          <cell r="B28" t="str">
            <v>李世龙</v>
          </cell>
          <cell r="C28">
            <v>71.5294117647059</v>
          </cell>
        </row>
        <row r="29">
          <cell r="A29" t="str">
            <v>20195183633</v>
          </cell>
          <cell r="B29" t="str">
            <v>曹自隆</v>
          </cell>
          <cell r="C29">
            <v>59</v>
          </cell>
        </row>
        <row r="30">
          <cell r="A30" t="str">
            <v>20195183634</v>
          </cell>
          <cell r="B30" t="str">
            <v>潘星妃</v>
          </cell>
          <cell r="C30">
            <v>66.7647058823529</v>
          </cell>
        </row>
        <row r="31">
          <cell r="A31" t="str">
            <v>20195183635</v>
          </cell>
          <cell r="B31" t="str">
            <v>景泽楠</v>
          </cell>
          <cell r="C31">
            <v>68.0588235294118</v>
          </cell>
        </row>
        <row r="32">
          <cell r="A32" t="str">
            <v>20195183636</v>
          </cell>
          <cell r="B32" t="str">
            <v>赵星威</v>
          </cell>
          <cell r="C32">
            <v>76.7058823529412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 t="str">
            <v>20195183601</v>
          </cell>
          <cell r="B3" t="str">
            <v>孙莹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 t="str">
            <v>20195183602</v>
          </cell>
          <cell r="B4" t="str">
            <v>秦九添</v>
          </cell>
        </row>
        <row r="4">
          <cell r="D4" t="str">
            <v>合格</v>
          </cell>
          <cell r="E4" t="str">
            <v>得分</v>
          </cell>
          <cell r="F4">
            <v>60</v>
          </cell>
        </row>
        <row r="4">
          <cell r="H4">
            <v>60</v>
          </cell>
        </row>
        <row r="5">
          <cell r="A5" t="str">
            <v>20195183603</v>
          </cell>
          <cell r="B5" t="str">
            <v>陈艺丹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 t="str">
            <v>20195183604</v>
          </cell>
          <cell r="B6" t="str">
            <v>陈淑凡</v>
          </cell>
        </row>
        <row r="6">
          <cell r="D6" t="str">
            <v>合格</v>
          </cell>
          <cell r="E6" t="str">
            <v>得分</v>
          </cell>
          <cell r="F6">
            <v>72</v>
          </cell>
          <cell r="G6">
            <v>88.488</v>
          </cell>
          <cell r="H6">
            <v>76.4244</v>
          </cell>
        </row>
        <row r="7">
          <cell r="A7" t="str">
            <v>20195183605</v>
          </cell>
          <cell r="B7" t="str">
            <v>胡贝贝</v>
          </cell>
        </row>
        <row r="7">
          <cell r="D7" t="str">
            <v>合格</v>
          </cell>
          <cell r="E7" t="str">
            <v>得分</v>
          </cell>
          <cell r="F7">
            <v>80.5</v>
          </cell>
          <cell r="G7">
            <v>88.92</v>
          </cell>
          <cell r="H7">
            <v>84.946</v>
          </cell>
        </row>
        <row r="8">
          <cell r="A8" t="str">
            <v>20195183607</v>
          </cell>
          <cell r="B8" t="str">
            <v>邱艺凡</v>
          </cell>
        </row>
        <row r="8">
          <cell r="D8" t="str">
            <v>合格</v>
          </cell>
          <cell r="E8" t="str">
            <v>得分</v>
          </cell>
          <cell r="F8">
            <v>60</v>
          </cell>
        </row>
        <row r="8">
          <cell r="H8">
            <v>60</v>
          </cell>
        </row>
        <row r="9">
          <cell r="A9" t="str">
            <v>20195183609</v>
          </cell>
          <cell r="B9" t="str">
            <v>李念</v>
          </cell>
        </row>
        <row r="9">
          <cell r="D9" t="str">
            <v>合格</v>
          </cell>
          <cell r="E9" t="str">
            <v>得分</v>
          </cell>
          <cell r="F9">
            <v>78.5</v>
          </cell>
          <cell r="G9">
            <v>89.118</v>
          </cell>
          <cell r="H9">
            <v>82.9559</v>
          </cell>
        </row>
        <row r="10">
          <cell r="A10" t="str">
            <v>20195183610</v>
          </cell>
          <cell r="B10" t="str">
            <v>陈星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 t="str">
            <v>20195183611</v>
          </cell>
          <cell r="B11" t="str">
            <v>赵晴雅</v>
          </cell>
        </row>
        <row r="11">
          <cell r="D11" t="str">
            <v>合格</v>
          </cell>
          <cell r="E11" t="str">
            <v>得分</v>
          </cell>
          <cell r="F11">
            <v>62</v>
          </cell>
          <cell r="G11">
            <v>89.595</v>
          </cell>
          <cell r="H11">
            <v>66.47975</v>
          </cell>
        </row>
        <row r="12">
          <cell r="A12" t="str">
            <v>20195183612</v>
          </cell>
          <cell r="B12" t="str">
            <v>张婷婷</v>
          </cell>
        </row>
        <row r="12">
          <cell r="D12" t="str">
            <v>合格</v>
          </cell>
          <cell r="E12" t="str">
            <v>得分</v>
          </cell>
          <cell r="F12">
            <v>62</v>
          </cell>
          <cell r="G12">
            <v>86.67</v>
          </cell>
          <cell r="H12">
            <v>66.3335</v>
          </cell>
        </row>
        <row r="13">
          <cell r="A13" t="str">
            <v>20195183613</v>
          </cell>
          <cell r="B13" t="str">
            <v>谷文莉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 t="str">
            <v>20195183614</v>
          </cell>
          <cell r="B14" t="str">
            <v>郑梦琪</v>
          </cell>
        </row>
        <row r="14">
          <cell r="D14" t="str">
            <v>合格</v>
          </cell>
          <cell r="E14" t="str">
            <v>得分</v>
          </cell>
          <cell r="F14">
            <v>60</v>
          </cell>
        </row>
        <row r="14">
          <cell r="H14">
            <v>60</v>
          </cell>
        </row>
        <row r="15">
          <cell r="A15" t="str">
            <v>20195183615</v>
          </cell>
          <cell r="B15" t="str">
            <v>刘絮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 t="str">
            <v>20195183616</v>
          </cell>
          <cell r="B16" t="str">
            <v>张诗语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 t="str">
            <v>20195183617</v>
          </cell>
          <cell r="B17" t="str">
            <v>窦颐琛</v>
          </cell>
        </row>
        <row r="17">
          <cell r="D17" t="str">
            <v>合格</v>
          </cell>
          <cell r="E17" t="str">
            <v>得分</v>
          </cell>
          <cell r="F17">
            <v>60</v>
          </cell>
        </row>
        <row r="17">
          <cell r="H17">
            <v>60</v>
          </cell>
        </row>
        <row r="18">
          <cell r="A18" t="str">
            <v>20195183618</v>
          </cell>
          <cell r="B18" t="str">
            <v>刘丽楠</v>
          </cell>
        </row>
        <row r="18"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 t="str">
            <v>20195183619</v>
          </cell>
          <cell r="B19" t="str">
            <v>史淑佳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 t="str">
            <v>20195183620</v>
          </cell>
          <cell r="B20" t="str">
            <v>张梦珂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 t="str">
            <v>20195183621</v>
          </cell>
          <cell r="B21" t="str">
            <v>王夏琳</v>
          </cell>
        </row>
        <row r="21">
          <cell r="D21" t="str">
            <v>合格</v>
          </cell>
          <cell r="E21" t="str">
            <v>得分</v>
          </cell>
          <cell r="F21">
            <v>62</v>
          </cell>
          <cell r="G21">
            <v>81.36</v>
          </cell>
          <cell r="H21">
            <v>66.068</v>
          </cell>
        </row>
        <row r="22">
          <cell r="A22" t="str">
            <v>20195183622</v>
          </cell>
          <cell r="B22" t="str">
            <v>张文文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 t="str">
            <v>20195183623</v>
          </cell>
          <cell r="B23" t="str">
            <v>李瑞悦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 t="str">
            <v>20195183626</v>
          </cell>
          <cell r="B24" t="str">
            <v>李福森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 t="str">
            <v>20195183627</v>
          </cell>
          <cell r="B25" t="str">
            <v>王浩楠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 t="str">
            <v>20195183628</v>
          </cell>
          <cell r="B26" t="str">
            <v>李艳治</v>
          </cell>
        </row>
        <row r="26">
          <cell r="D26" t="str">
            <v>合格</v>
          </cell>
          <cell r="E26" t="str">
            <v>得分</v>
          </cell>
          <cell r="F26">
            <v>62</v>
          </cell>
          <cell r="G26">
            <v>87.356</v>
          </cell>
          <cell r="H26">
            <v>66.3678</v>
          </cell>
        </row>
        <row r="27">
          <cell r="A27" t="str">
            <v>20195183629</v>
          </cell>
          <cell r="B27" t="str">
            <v>赵家露</v>
          </cell>
        </row>
        <row r="27">
          <cell r="D27" t="str">
            <v>合格</v>
          </cell>
          <cell r="E27" t="str">
            <v>得分</v>
          </cell>
          <cell r="F27">
            <v>60</v>
          </cell>
        </row>
        <row r="27">
          <cell r="H27">
            <v>60</v>
          </cell>
        </row>
        <row r="28">
          <cell r="A28" t="str">
            <v>20195183630</v>
          </cell>
          <cell r="B28" t="str">
            <v>李世龙</v>
          </cell>
        </row>
        <row r="28">
          <cell r="D28" t="str">
            <v>合格</v>
          </cell>
          <cell r="E28" t="str">
            <v>得分</v>
          </cell>
          <cell r="F28">
            <v>72</v>
          </cell>
          <cell r="G28">
            <v>87.228</v>
          </cell>
          <cell r="H28">
            <v>76.3614</v>
          </cell>
        </row>
        <row r="29">
          <cell r="A29" t="str">
            <v>20195183633</v>
          </cell>
          <cell r="B29" t="str">
            <v>曹自隆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 t="str">
            <v>20195183634</v>
          </cell>
          <cell r="B30" t="str">
            <v>潘星妃</v>
          </cell>
        </row>
        <row r="30"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 t="str">
            <v>20195183635</v>
          </cell>
          <cell r="B31" t="str">
            <v>景泽楠</v>
          </cell>
        </row>
        <row r="31">
          <cell r="D31" t="str">
            <v>合格</v>
          </cell>
          <cell r="E31" t="str">
            <v>得分</v>
          </cell>
          <cell r="F31">
            <v>76.5</v>
          </cell>
          <cell r="G31">
            <v>89.262</v>
          </cell>
          <cell r="H31">
            <v>80.9631</v>
          </cell>
        </row>
        <row r="32">
          <cell r="A32" t="str">
            <v>20195183636</v>
          </cell>
          <cell r="B32" t="str">
            <v>赵星威</v>
          </cell>
        </row>
        <row r="32">
          <cell r="D32" t="str">
            <v>合格</v>
          </cell>
          <cell r="E32" t="str">
            <v>得分</v>
          </cell>
          <cell r="F32">
            <v>72</v>
          </cell>
          <cell r="G32">
            <v>88.371</v>
          </cell>
          <cell r="H32">
            <v>76.41855</v>
          </cell>
        </row>
        <row r="33">
          <cell r="E33" t="str">
            <v>得分</v>
          </cell>
        </row>
        <row r="33">
          <cell r="H33">
            <v>0</v>
          </cell>
        </row>
        <row r="34">
          <cell r="E34" t="str">
            <v>得分</v>
          </cell>
        </row>
        <row r="34">
          <cell r="H34">
            <v>0</v>
          </cell>
        </row>
        <row r="35">
          <cell r="E35" t="str">
            <v>得分</v>
          </cell>
        </row>
        <row r="35">
          <cell r="H35">
            <v>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 t="str">
            <v>20195183601</v>
          </cell>
          <cell r="B3" t="str">
            <v>孙莹</v>
          </cell>
          <cell r="C3" t="str">
            <v>赋分</v>
          </cell>
        </row>
        <row r="3">
          <cell r="E3">
            <v>0</v>
          </cell>
          <cell r="F3">
            <v>2.5</v>
          </cell>
          <cell r="G3">
            <v>1</v>
          </cell>
          <cell r="H3">
            <v>350</v>
          </cell>
          <cell r="I3">
            <v>3.5</v>
          </cell>
        </row>
        <row r="4">
          <cell r="A4" t="str">
            <v>20195183602</v>
          </cell>
          <cell r="B4" t="str">
            <v>秦九添</v>
          </cell>
          <cell r="C4" t="str">
            <v>赋分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20195183603</v>
          </cell>
          <cell r="B5" t="str">
            <v>陈艺丹</v>
          </cell>
          <cell r="C5" t="str">
            <v>赋分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20195183604</v>
          </cell>
          <cell r="B6" t="str">
            <v>陈淑凡</v>
          </cell>
          <cell r="C6" t="str">
            <v>赋分</v>
          </cell>
        </row>
        <row r="6">
          <cell r="E6">
            <v>0</v>
          </cell>
          <cell r="F6">
            <v>1</v>
          </cell>
          <cell r="G6">
            <v>0</v>
          </cell>
          <cell r="H6">
            <v>100</v>
          </cell>
          <cell r="I6">
            <v>1</v>
          </cell>
        </row>
        <row r="7">
          <cell r="A7" t="str">
            <v>20195183605</v>
          </cell>
          <cell r="B7" t="str">
            <v>胡贝贝</v>
          </cell>
          <cell r="C7" t="str">
            <v>赋分</v>
          </cell>
        </row>
        <row r="7">
          <cell r="E7">
            <v>0</v>
          </cell>
          <cell r="F7">
            <v>1.4</v>
          </cell>
          <cell r="G7">
            <v>2</v>
          </cell>
          <cell r="H7">
            <v>340</v>
          </cell>
          <cell r="I7">
            <v>3.4</v>
          </cell>
        </row>
        <row r="8">
          <cell r="A8" t="str">
            <v>20195183607</v>
          </cell>
          <cell r="B8" t="str">
            <v>邱艺凡</v>
          </cell>
          <cell r="C8" t="str">
            <v>赋分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20195183609</v>
          </cell>
          <cell r="B9" t="str">
            <v>李念</v>
          </cell>
          <cell r="C9" t="str">
            <v>赋分</v>
          </cell>
        </row>
        <row r="9">
          <cell r="E9">
            <v>0</v>
          </cell>
          <cell r="F9">
            <v>2.5</v>
          </cell>
          <cell r="G9">
            <v>0</v>
          </cell>
          <cell r="H9">
            <v>250</v>
          </cell>
          <cell r="I9">
            <v>2.5</v>
          </cell>
        </row>
        <row r="10">
          <cell r="A10" t="str">
            <v>20195183610</v>
          </cell>
          <cell r="B10" t="str">
            <v>陈星</v>
          </cell>
          <cell r="C10" t="str">
            <v>赋分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20195183611</v>
          </cell>
          <cell r="B11" t="str">
            <v>赵晴雅</v>
          </cell>
          <cell r="C11" t="str">
            <v>赋分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20195183612</v>
          </cell>
          <cell r="B12" t="str">
            <v>张婷婷</v>
          </cell>
          <cell r="C12" t="str">
            <v>赋分</v>
          </cell>
        </row>
        <row r="12">
          <cell r="E12">
            <v>0.4</v>
          </cell>
          <cell r="F12">
            <v>0</v>
          </cell>
          <cell r="G12">
            <v>0</v>
          </cell>
          <cell r="H12">
            <v>40</v>
          </cell>
          <cell r="I12">
            <v>0.4</v>
          </cell>
        </row>
        <row r="13">
          <cell r="A13" t="str">
            <v>20195183613</v>
          </cell>
          <cell r="B13" t="str">
            <v>谷文莉</v>
          </cell>
          <cell r="C13" t="str">
            <v>赋分</v>
          </cell>
        </row>
        <row r="13">
          <cell r="E13">
            <v>0.4</v>
          </cell>
          <cell r="F13">
            <v>0</v>
          </cell>
          <cell r="G13">
            <v>2</v>
          </cell>
          <cell r="H13">
            <v>240</v>
          </cell>
          <cell r="I13">
            <v>2.4</v>
          </cell>
        </row>
        <row r="14">
          <cell r="A14" t="str">
            <v>20195183614</v>
          </cell>
          <cell r="B14" t="str">
            <v>郑梦琪</v>
          </cell>
          <cell r="C14" t="str">
            <v>赋分</v>
          </cell>
        </row>
        <row r="14">
          <cell r="E14">
            <v>0</v>
          </cell>
          <cell r="F14">
            <v>0</v>
          </cell>
          <cell r="G14">
            <v>2</v>
          </cell>
          <cell r="H14">
            <v>200</v>
          </cell>
          <cell r="I14">
            <v>2</v>
          </cell>
        </row>
        <row r="15">
          <cell r="A15" t="str">
            <v>20195183615</v>
          </cell>
          <cell r="B15" t="str">
            <v>刘絮</v>
          </cell>
          <cell r="C15" t="str">
            <v>赋分</v>
          </cell>
        </row>
        <row r="15">
          <cell r="E15">
            <v>0.4</v>
          </cell>
          <cell r="F15">
            <v>0</v>
          </cell>
          <cell r="G15">
            <v>1</v>
          </cell>
          <cell r="H15">
            <v>140</v>
          </cell>
          <cell r="I15">
            <v>1.4</v>
          </cell>
        </row>
        <row r="16">
          <cell r="A16" t="str">
            <v>20195183616</v>
          </cell>
          <cell r="B16" t="str">
            <v>张诗语</v>
          </cell>
          <cell r="C16" t="str">
            <v>赋分</v>
          </cell>
        </row>
        <row r="16">
          <cell r="F16">
            <v>0</v>
          </cell>
          <cell r="G16">
            <v>1</v>
          </cell>
          <cell r="H16">
            <v>100</v>
          </cell>
          <cell r="I16">
            <v>1</v>
          </cell>
        </row>
        <row r="17">
          <cell r="A17" t="str">
            <v>20195183617</v>
          </cell>
          <cell r="B17" t="str">
            <v>窦颐琛</v>
          </cell>
          <cell r="C17" t="str">
            <v>赋分</v>
          </cell>
        </row>
        <row r="17">
          <cell r="E17">
            <v>0.4</v>
          </cell>
          <cell r="F17">
            <v>0</v>
          </cell>
          <cell r="G17">
            <v>1</v>
          </cell>
          <cell r="H17">
            <v>140</v>
          </cell>
          <cell r="I17">
            <v>1.4</v>
          </cell>
        </row>
        <row r="18">
          <cell r="A18" t="str">
            <v>20195183618</v>
          </cell>
          <cell r="B18" t="str">
            <v>刘丽楠</v>
          </cell>
          <cell r="C18" t="str">
            <v>赋分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20195183619</v>
          </cell>
          <cell r="B19" t="str">
            <v>史淑佳</v>
          </cell>
          <cell r="C19" t="str">
            <v>赋分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20195183620</v>
          </cell>
          <cell r="B20" t="str">
            <v>张梦珂</v>
          </cell>
          <cell r="C20" t="str">
            <v>赋分</v>
          </cell>
        </row>
        <row r="20">
          <cell r="E20">
            <v>0</v>
          </cell>
          <cell r="F20">
            <v>0</v>
          </cell>
          <cell r="G20">
            <v>2</v>
          </cell>
          <cell r="H20">
            <v>200</v>
          </cell>
          <cell r="I20">
            <v>2</v>
          </cell>
        </row>
        <row r="21">
          <cell r="A21" t="str">
            <v>20195183621</v>
          </cell>
          <cell r="B21" t="str">
            <v>王夏琳</v>
          </cell>
          <cell r="C21" t="str">
            <v>赋分</v>
          </cell>
        </row>
        <row r="21">
          <cell r="E21">
            <v>0</v>
          </cell>
          <cell r="F21">
            <v>0</v>
          </cell>
          <cell r="G21">
            <v>1</v>
          </cell>
          <cell r="H21">
            <v>100</v>
          </cell>
          <cell r="I21">
            <v>1</v>
          </cell>
        </row>
        <row r="22">
          <cell r="A22" t="str">
            <v>20195183622</v>
          </cell>
          <cell r="B22" t="str">
            <v>张文文</v>
          </cell>
          <cell r="C22" t="str">
            <v>赋分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20195183623</v>
          </cell>
          <cell r="B23" t="str">
            <v>李瑞悦</v>
          </cell>
          <cell r="C23" t="str">
            <v>赋分</v>
          </cell>
        </row>
        <row r="23">
          <cell r="E23">
            <v>0.2</v>
          </cell>
          <cell r="F23">
            <v>0</v>
          </cell>
          <cell r="G23">
            <v>3</v>
          </cell>
          <cell r="H23">
            <v>320</v>
          </cell>
          <cell r="I23">
            <v>3.2</v>
          </cell>
        </row>
        <row r="24">
          <cell r="A24" t="str">
            <v>20195183626</v>
          </cell>
          <cell r="B24" t="str">
            <v>李福森</v>
          </cell>
          <cell r="C24" t="str">
            <v>赋分</v>
          </cell>
        </row>
        <row r="24">
          <cell r="E24">
            <v>2.9</v>
          </cell>
          <cell r="F24">
            <v>0</v>
          </cell>
          <cell r="G24">
            <v>0</v>
          </cell>
          <cell r="H24">
            <v>290</v>
          </cell>
          <cell r="I24">
            <v>2.9</v>
          </cell>
        </row>
        <row r="25">
          <cell r="A25" t="str">
            <v>20195183627</v>
          </cell>
          <cell r="B25" t="str">
            <v>王浩楠</v>
          </cell>
          <cell r="C25" t="str">
            <v>赋分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20195183628</v>
          </cell>
          <cell r="B26" t="str">
            <v>李艳治</v>
          </cell>
          <cell r="C26" t="str">
            <v>赋分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20195183629</v>
          </cell>
          <cell r="B27" t="str">
            <v>赵家露</v>
          </cell>
          <cell r="C27" t="str">
            <v>赋分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20195183630</v>
          </cell>
          <cell r="B28" t="str">
            <v>李世龙</v>
          </cell>
          <cell r="C28" t="str">
            <v>赋分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20195183633</v>
          </cell>
          <cell r="B29" t="str">
            <v>曹自隆</v>
          </cell>
          <cell r="C29" t="str">
            <v>赋分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20195183634</v>
          </cell>
          <cell r="B30" t="str">
            <v>潘星妃</v>
          </cell>
          <cell r="C30" t="str">
            <v>赋分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20195183635</v>
          </cell>
          <cell r="B31" t="str">
            <v>景泽楠</v>
          </cell>
          <cell r="C31" t="str">
            <v>赋分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20195183636</v>
          </cell>
          <cell r="B32" t="str">
            <v>赵星威</v>
          </cell>
          <cell r="C32" t="str">
            <v>赋分</v>
          </cell>
        </row>
        <row r="32">
          <cell r="E32">
            <v>0.4</v>
          </cell>
          <cell r="F32">
            <v>0</v>
          </cell>
          <cell r="G32">
            <v>0</v>
          </cell>
          <cell r="H32">
            <v>40</v>
          </cell>
          <cell r="I32">
            <v>0.4</v>
          </cell>
        </row>
        <row r="33">
          <cell r="C33" t="str">
            <v>赋分</v>
          </cell>
        </row>
        <row r="33">
          <cell r="H33">
            <v>0</v>
          </cell>
          <cell r="I33">
            <v>0</v>
          </cell>
        </row>
        <row r="34">
          <cell r="C34" t="str">
            <v>赋分</v>
          </cell>
        </row>
        <row r="34">
          <cell r="H34">
            <v>0</v>
          </cell>
          <cell r="I34">
            <v>0</v>
          </cell>
        </row>
        <row r="35"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20195183801</v>
          </cell>
          <cell r="B3" t="str">
            <v>史蕊</v>
          </cell>
          <cell r="C3">
            <v>71.8695652173913</v>
          </cell>
        </row>
        <row r="4">
          <cell r="A4">
            <v>20195183803</v>
          </cell>
          <cell r="B4" t="str">
            <v>齐凤雪</v>
          </cell>
          <cell r="C4">
            <v>86.9130434782609</v>
          </cell>
        </row>
        <row r="5">
          <cell r="A5">
            <v>20195183805</v>
          </cell>
          <cell r="B5" t="str">
            <v>袁宁宁</v>
          </cell>
          <cell r="C5">
            <v>86.1739130434783</v>
          </cell>
        </row>
        <row r="6">
          <cell r="A6">
            <v>20195183806</v>
          </cell>
          <cell r="B6" t="str">
            <v>王雯萱</v>
          </cell>
          <cell r="C6">
            <v>68</v>
          </cell>
        </row>
        <row r="7">
          <cell r="A7">
            <v>20195183807</v>
          </cell>
          <cell r="B7" t="str">
            <v>王艳敏</v>
          </cell>
          <cell r="C7">
            <v>81.2608695652174</v>
          </cell>
        </row>
        <row r="8">
          <cell r="A8">
            <v>20195183808</v>
          </cell>
          <cell r="B8" t="str">
            <v>王欣</v>
          </cell>
          <cell r="C8">
            <v>85.4782608695652</v>
          </cell>
        </row>
        <row r="9">
          <cell r="A9">
            <v>20195183809</v>
          </cell>
          <cell r="B9" t="str">
            <v>李重洋</v>
          </cell>
          <cell r="C9">
            <v>72.9130434782609</v>
          </cell>
        </row>
        <row r="10">
          <cell r="A10">
            <v>20195183810</v>
          </cell>
          <cell r="B10" t="str">
            <v>张雨菲</v>
          </cell>
          <cell r="C10">
            <v>80.4347826086957</v>
          </cell>
        </row>
        <row r="11">
          <cell r="A11">
            <v>20195183811</v>
          </cell>
          <cell r="B11" t="str">
            <v>王佳妮</v>
          </cell>
          <cell r="C11">
            <v>76.2608695652174</v>
          </cell>
        </row>
        <row r="12">
          <cell r="A12">
            <v>20195183812</v>
          </cell>
          <cell r="B12" t="str">
            <v>闫梦蝶</v>
          </cell>
          <cell r="C12">
            <v>77.3478260869565</v>
          </cell>
        </row>
        <row r="13">
          <cell r="A13">
            <v>20195183813</v>
          </cell>
          <cell r="B13" t="str">
            <v>王怡琳</v>
          </cell>
          <cell r="C13">
            <v>81.8260869565217</v>
          </cell>
        </row>
        <row r="14">
          <cell r="A14">
            <v>20195183815</v>
          </cell>
          <cell r="B14" t="str">
            <v>陈欣</v>
          </cell>
          <cell r="C14">
            <v>84.3478260869565</v>
          </cell>
        </row>
        <row r="15">
          <cell r="A15">
            <v>20195183816</v>
          </cell>
          <cell r="B15" t="str">
            <v>张振岩</v>
          </cell>
          <cell r="C15">
            <v>80.4347826086957</v>
          </cell>
        </row>
        <row r="16">
          <cell r="A16">
            <v>20195183817</v>
          </cell>
          <cell r="B16" t="str">
            <v>郭欣雨</v>
          </cell>
          <cell r="C16">
            <v>76.3913043478261</v>
          </cell>
        </row>
        <row r="17">
          <cell r="A17">
            <v>20195183818</v>
          </cell>
          <cell r="B17" t="str">
            <v>梁聪聪</v>
          </cell>
          <cell r="C17">
            <v>79.8260869565217</v>
          </cell>
        </row>
        <row r="18">
          <cell r="A18">
            <v>20195183819</v>
          </cell>
          <cell r="B18" t="str">
            <v>周史涵</v>
          </cell>
          <cell r="C18">
            <v>78.5652173913043</v>
          </cell>
        </row>
        <row r="19">
          <cell r="A19">
            <v>20195183820</v>
          </cell>
          <cell r="B19" t="str">
            <v>毕草莹</v>
          </cell>
          <cell r="C19">
            <v>74.6086956521739</v>
          </cell>
        </row>
        <row r="20">
          <cell r="A20">
            <v>20195183821</v>
          </cell>
          <cell r="B20" t="str">
            <v>吴静文</v>
          </cell>
          <cell r="C20">
            <v>81.0869565217391</v>
          </cell>
        </row>
        <row r="21">
          <cell r="A21">
            <v>20195183822</v>
          </cell>
          <cell r="B21" t="str">
            <v>刘烁</v>
          </cell>
          <cell r="C21">
            <v>72.9130434782609</v>
          </cell>
        </row>
        <row r="22">
          <cell r="A22">
            <v>20195183823</v>
          </cell>
          <cell r="B22" t="str">
            <v>杨理钦</v>
          </cell>
          <cell r="C22">
            <v>66.9565217391304</v>
          </cell>
        </row>
        <row r="23">
          <cell r="A23">
            <v>20195183824</v>
          </cell>
          <cell r="B23" t="str">
            <v>陈璐铭</v>
          </cell>
          <cell r="C23">
            <v>82.6086956521739</v>
          </cell>
        </row>
        <row r="24">
          <cell r="A24">
            <v>20195183825</v>
          </cell>
          <cell r="B24" t="str">
            <v>朱帅涛</v>
          </cell>
          <cell r="C24">
            <v>75.9565217391304</v>
          </cell>
        </row>
        <row r="25">
          <cell r="A25">
            <v>20195183826</v>
          </cell>
          <cell r="B25" t="str">
            <v>谢奇峰</v>
          </cell>
          <cell r="C25">
            <v>72.9565217391304</v>
          </cell>
        </row>
        <row r="26">
          <cell r="A26">
            <v>20195183828</v>
          </cell>
          <cell r="B26" t="str">
            <v>王鑫</v>
          </cell>
          <cell r="C26">
            <v>65.0434782608696</v>
          </cell>
        </row>
        <row r="27">
          <cell r="A27">
            <v>20195183829</v>
          </cell>
          <cell r="B27" t="str">
            <v>杨俊轶</v>
          </cell>
          <cell r="C27">
            <v>73.7826086956522</v>
          </cell>
        </row>
        <row r="28">
          <cell r="A28">
            <v>20195183830</v>
          </cell>
          <cell r="B28" t="str">
            <v>刘兴鹏</v>
          </cell>
          <cell r="C28">
            <v>79.6521739130435</v>
          </cell>
        </row>
        <row r="29">
          <cell r="A29">
            <v>20195183831</v>
          </cell>
          <cell r="B29" t="str">
            <v>雷杰隆</v>
          </cell>
          <cell r="C29">
            <v>75.6521739130435</v>
          </cell>
        </row>
        <row r="30">
          <cell r="A30">
            <v>20195183832</v>
          </cell>
          <cell r="B30" t="str">
            <v>常志航</v>
          </cell>
          <cell r="C30">
            <v>69.695652173913</v>
          </cell>
        </row>
        <row r="31">
          <cell r="A31">
            <v>20195183833</v>
          </cell>
          <cell r="B31" t="str">
            <v>任高潮</v>
          </cell>
          <cell r="C31">
            <v>75.304347826087</v>
          </cell>
        </row>
        <row r="32">
          <cell r="A32">
            <v>20195183834</v>
          </cell>
          <cell r="B32" t="str">
            <v>王亚博</v>
          </cell>
          <cell r="C32">
            <v>82.5217391304348</v>
          </cell>
        </row>
        <row r="33">
          <cell r="A33">
            <v>20195183835</v>
          </cell>
          <cell r="B33" t="str">
            <v>姜红涛</v>
          </cell>
          <cell r="C33">
            <v>78.7391304347826</v>
          </cell>
        </row>
        <row r="34">
          <cell r="A34">
            <v>20185238306</v>
          </cell>
          <cell r="B34" t="str">
            <v>吴龙梅</v>
          </cell>
          <cell r="C34">
            <v>88.0434782608696</v>
          </cell>
        </row>
        <row r="35">
          <cell r="A35">
            <v>20185238341</v>
          </cell>
          <cell r="B35" t="str">
            <v>崔一博</v>
          </cell>
          <cell r="C35">
            <v>76.0869565217391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20195183801</v>
          </cell>
          <cell r="B3" t="str">
            <v>史蕊</v>
          </cell>
          <cell r="C3">
            <v>-0.5</v>
          </cell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>
            <v>20195183803</v>
          </cell>
          <cell r="B4" t="str">
            <v>齐凤雪</v>
          </cell>
        </row>
        <row r="4">
          <cell r="D4" t="str">
            <v>合格</v>
          </cell>
          <cell r="E4" t="str">
            <v>得分</v>
          </cell>
          <cell r="F4">
            <v>72</v>
          </cell>
          <cell r="G4">
            <v>87.876</v>
          </cell>
          <cell r="H4">
            <v>76.3938</v>
          </cell>
        </row>
        <row r="5">
          <cell r="A5">
            <v>20195183805</v>
          </cell>
          <cell r="B5" t="str">
            <v>袁宁宁</v>
          </cell>
        </row>
        <row r="5">
          <cell r="D5" t="str">
            <v>合格</v>
          </cell>
          <cell r="E5" t="str">
            <v>得分</v>
          </cell>
          <cell r="F5">
            <v>60</v>
          </cell>
        </row>
        <row r="5">
          <cell r="H5">
            <v>60</v>
          </cell>
        </row>
        <row r="6">
          <cell r="A6">
            <v>20195183806</v>
          </cell>
          <cell r="B6" t="str">
            <v>王雯萱</v>
          </cell>
        </row>
        <row r="6"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20195183807</v>
          </cell>
          <cell r="B7" t="str">
            <v>王艳敏</v>
          </cell>
        </row>
        <row r="7">
          <cell r="D7" t="str">
            <v>合格</v>
          </cell>
          <cell r="E7" t="str">
            <v>得分</v>
          </cell>
          <cell r="F7">
            <v>60</v>
          </cell>
        </row>
        <row r="7">
          <cell r="H7">
            <v>60</v>
          </cell>
        </row>
        <row r="8">
          <cell r="A8">
            <v>20195183808</v>
          </cell>
          <cell r="B8" t="str">
            <v>王欣</v>
          </cell>
        </row>
        <row r="8">
          <cell r="D8" t="str">
            <v>合格</v>
          </cell>
          <cell r="E8" t="str">
            <v>得分</v>
          </cell>
          <cell r="F8">
            <v>62</v>
          </cell>
          <cell r="G8">
            <v>87.606</v>
          </cell>
          <cell r="H8">
            <v>66.3803</v>
          </cell>
        </row>
        <row r="9">
          <cell r="A9">
            <v>20195183809</v>
          </cell>
          <cell r="B9" t="str">
            <v>李重洋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>
            <v>20195183810</v>
          </cell>
          <cell r="B10" t="str">
            <v>张雨菲</v>
          </cell>
        </row>
        <row r="10">
          <cell r="D10" t="str">
            <v>合格</v>
          </cell>
          <cell r="E10" t="str">
            <v>得分</v>
          </cell>
          <cell r="F10">
            <v>62</v>
          </cell>
          <cell r="G10">
            <v>86.58</v>
          </cell>
          <cell r="H10">
            <v>66.329</v>
          </cell>
        </row>
        <row r="11">
          <cell r="A11">
            <v>20195183811</v>
          </cell>
          <cell r="B11" t="str">
            <v>王佳妮</v>
          </cell>
        </row>
        <row r="11">
          <cell r="D11" t="str">
            <v>合格</v>
          </cell>
          <cell r="E11" t="str">
            <v>得分</v>
          </cell>
          <cell r="F11">
            <v>60</v>
          </cell>
        </row>
        <row r="11">
          <cell r="H11">
            <v>60</v>
          </cell>
        </row>
        <row r="12">
          <cell r="A12">
            <v>20195183812</v>
          </cell>
          <cell r="B12" t="str">
            <v>闫梦蝶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20195183813</v>
          </cell>
          <cell r="B13" t="str">
            <v>王怡琳</v>
          </cell>
        </row>
        <row r="13">
          <cell r="D13" t="str">
            <v>合格</v>
          </cell>
          <cell r="E13" t="str">
            <v>得分</v>
          </cell>
          <cell r="F13">
            <v>62</v>
          </cell>
          <cell r="G13">
            <v>86.31</v>
          </cell>
          <cell r="H13">
            <v>66.3155</v>
          </cell>
        </row>
        <row r="14">
          <cell r="A14">
            <v>20195183815</v>
          </cell>
          <cell r="B14" t="str">
            <v>陈欣</v>
          </cell>
        </row>
        <row r="14">
          <cell r="D14" t="str">
            <v>合格</v>
          </cell>
          <cell r="E14" t="str">
            <v>得分</v>
          </cell>
          <cell r="F14">
            <v>76.5</v>
          </cell>
          <cell r="G14">
            <v>89.28</v>
          </cell>
          <cell r="H14">
            <v>80.964</v>
          </cell>
        </row>
        <row r="15">
          <cell r="A15">
            <v>20195183816</v>
          </cell>
          <cell r="B15" t="str">
            <v>张振岩</v>
          </cell>
        </row>
        <row r="15">
          <cell r="D15" t="str">
            <v>合格</v>
          </cell>
          <cell r="E15" t="str">
            <v>得分</v>
          </cell>
          <cell r="F15">
            <v>60</v>
          </cell>
        </row>
        <row r="15">
          <cell r="H15">
            <v>60</v>
          </cell>
        </row>
        <row r="16">
          <cell r="A16">
            <v>20195183817</v>
          </cell>
          <cell r="B16" t="str">
            <v>郭欣雨</v>
          </cell>
        </row>
        <row r="16">
          <cell r="D16" t="str">
            <v>合格</v>
          </cell>
          <cell r="E16" t="str">
            <v>得分</v>
          </cell>
          <cell r="F16">
            <v>60</v>
          </cell>
        </row>
        <row r="16">
          <cell r="H16">
            <v>60</v>
          </cell>
        </row>
        <row r="17">
          <cell r="A17">
            <v>20195183818</v>
          </cell>
          <cell r="B17" t="str">
            <v>梁聪聪</v>
          </cell>
        </row>
        <row r="17">
          <cell r="D17" t="str">
            <v>合格</v>
          </cell>
          <cell r="E17" t="str">
            <v>得分</v>
          </cell>
          <cell r="F17">
            <v>62</v>
          </cell>
          <cell r="G17">
            <v>85.414</v>
          </cell>
          <cell r="H17">
            <v>66.2707</v>
          </cell>
        </row>
        <row r="18">
          <cell r="A18">
            <v>20195183819</v>
          </cell>
          <cell r="B18" t="str">
            <v>周史涵</v>
          </cell>
          <cell r="C18">
            <v>-0.5</v>
          </cell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>
            <v>20195183820</v>
          </cell>
          <cell r="B19" t="str">
            <v>毕草莹</v>
          </cell>
        </row>
        <row r="19">
          <cell r="D19" t="str">
            <v>合格</v>
          </cell>
          <cell r="E19" t="str">
            <v>得分</v>
          </cell>
          <cell r="F19">
            <v>72</v>
          </cell>
          <cell r="G19">
            <v>87.678</v>
          </cell>
          <cell r="H19">
            <v>76.3839</v>
          </cell>
        </row>
        <row r="20">
          <cell r="A20">
            <v>20195183821</v>
          </cell>
          <cell r="B20" t="str">
            <v>吴静文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20195183822</v>
          </cell>
          <cell r="B21" t="str">
            <v>刘烁</v>
          </cell>
          <cell r="C21">
            <v>-0.5</v>
          </cell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>
            <v>20195183823</v>
          </cell>
          <cell r="B22" t="str">
            <v>杨理钦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>
            <v>20195183824</v>
          </cell>
          <cell r="B23" t="str">
            <v>陈璐铭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>
            <v>20195183825</v>
          </cell>
          <cell r="B24" t="str">
            <v>朱帅涛</v>
          </cell>
        </row>
        <row r="24">
          <cell r="D24" t="str">
            <v>合格</v>
          </cell>
          <cell r="E24" t="str">
            <v>得分</v>
          </cell>
          <cell r="F24">
            <v>60</v>
          </cell>
        </row>
        <row r="24">
          <cell r="H24">
            <v>60</v>
          </cell>
        </row>
        <row r="25">
          <cell r="A25">
            <v>20195183826</v>
          </cell>
          <cell r="B25" t="str">
            <v>谢奇峰</v>
          </cell>
          <cell r="C25">
            <v>-0.5</v>
          </cell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20195183828</v>
          </cell>
          <cell r="B26" t="str">
            <v>王鑫</v>
          </cell>
        </row>
        <row r="26">
          <cell r="D26" t="str">
            <v>合格</v>
          </cell>
          <cell r="E26" t="str">
            <v>得分</v>
          </cell>
          <cell r="F26">
            <v>60</v>
          </cell>
        </row>
        <row r="26">
          <cell r="H26">
            <v>60</v>
          </cell>
        </row>
        <row r="27">
          <cell r="A27">
            <v>20195183829</v>
          </cell>
          <cell r="B27" t="str">
            <v>杨俊轶</v>
          </cell>
        </row>
        <row r="27">
          <cell r="D27" t="str">
            <v>合格</v>
          </cell>
          <cell r="E27" t="str">
            <v>得分</v>
          </cell>
          <cell r="F27">
            <v>82</v>
          </cell>
          <cell r="G27">
            <v>99.2</v>
          </cell>
          <cell r="H27">
            <v>86.96</v>
          </cell>
        </row>
        <row r="28">
          <cell r="A28">
            <v>20195183830</v>
          </cell>
          <cell r="B28" t="str">
            <v>刘兴鹏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20195183831</v>
          </cell>
          <cell r="B29" t="str">
            <v>雷杰隆</v>
          </cell>
        </row>
        <row r="29">
          <cell r="D29" t="str">
            <v>合格</v>
          </cell>
          <cell r="E29" t="str">
            <v>得分</v>
          </cell>
          <cell r="F29">
            <v>72</v>
          </cell>
          <cell r="G29">
            <v>87.525</v>
          </cell>
          <cell r="H29">
            <v>76.37625</v>
          </cell>
        </row>
        <row r="30">
          <cell r="A30">
            <v>20195183832</v>
          </cell>
          <cell r="B30" t="str">
            <v>常志航</v>
          </cell>
        </row>
        <row r="30">
          <cell r="D30" t="str">
            <v>合格</v>
          </cell>
          <cell r="E30" t="str">
            <v>得分</v>
          </cell>
          <cell r="F30">
            <v>60</v>
          </cell>
        </row>
        <row r="30">
          <cell r="H30">
            <v>60</v>
          </cell>
        </row>
        <row r="31">
          <cell r="A31">
            <v>20195183833</v>
          </cell>
          <cell r="B31" t="str">
            <v>任高潮</v>
          </cell>
        </row>
        <row r="31">
          <cell r="D31" t="str">
            <v>合格</v>
          </cell>
          <cell r="E31" t="str">
            <v>得分</v>
          </cell>
          <cell r="F31">
            <v>60</v>
          </cell>
        </row>
        <row r="31">
          <cell r="H31">
            <v>60</v>
          </cell>
        </row>
        <row r="32">
          <cell r="A32">
            <v>20195183834</v>
          </cell>
          <cell r="B32" t="str">
            <v>王亚博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20195183835</v>
          </cell>
          <cell r="B33" t="str">
            <v>姜红涛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A34">
            <v>20185238306</v>
          </cell>
          <cell r="B34" t="str">
            <v>吴龙梅</v>
          </cell>
        </row>
        <row r="34">
          <cell r="D34" t="str">
            <v>合格</v>
          </cell>
          <cell r="E34" t="str">
            <v>得分</v>
          </cell>
          <cell r="F34">
            <v>60</v>
          </cell>
        </row>
        <row r="34">
          <cell r="H34">
            <v>60</v>
          </cell>
        </row>
        <row r="35">
          <cell r="A35">
            <v>20185238341</v>
          </cell>
          <cell r="B35" t="str">
            <v>崔一博</v>
          </cell>
        </row>
        <row r="35">
          <cell r="D35" t="str">
            <v>合格</v>
          </cell>
          <cell r="E35" t="str">
            <v>得分</v>
          </cell>
          <cell r="F35">
            <v>60</v>
          </cell>
        </row>
        <row r="35">
          <cell r="H35">
            <v>60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20195183801</v>
          </cell>
          <cell r="B3" t="str">
            <v>史蕊</v>
          </cell>
          <cell r="C3" t="str">
            <v>赋分</v>
          </cell>
        </row>
        <row r="3">
          <cell r="F3">
            <v>0.5</v>
          </cell>
        </row>
        <row r="3">
          <cell r="H3">
            <v>50</v>
          </cell>
          <cell r="I3">
            <v>0.5</v>
          </cell>
        </row>
        <row r="4">
          <cell r="A4">
            <v>20195183803</v>
          </cell>
          <cell r="B4" t="str">
            <v>齐凤雪</v>
          </cell>
          <cell r="C4" t="str">
            <v>赋分</v>
          </cell>
        </row>
        <row r="4">
          <cell r="E4">
            <v>0.8</v>
          </cell>
          <cell r="F4">
            <v>1.5</v>
          </cell>
          <cell r="G4">
            <v>1</v>
          </cell>
          <cell r="H4">
            <v>330</v>
          </cell>
          <cell r="I4">
            <v>3.3</v>
          </cell>
        </row>
        <row r="5">
          <cell r="A5">
            <v>20195183805</v>
          </cell>
          <cell r="B5" t="str">
            <v>袁宁宁</v>
          </cell>
          <cell r="C5" t="str">
            <v>赋分</v>
          </cell>
        </row>
        <row r="5">
          <cell r="E5">
            <v>2.2</v>
          </cell>
          <cell r="F5">
            <v>3.5</v>
          </cell>
          <cell r="G5">
            <v>3</v>
          </cell>
          <cell r="H5">
            <v>870</v>
          </cell>
          <cell r="I5">
            <v>8.7</v>
          </cell>
        </row>
        <row r="6">
          <cell r="A6">
            <v>20195183806</v>
          </cell>
          <cell r="B6" t="str">
            <v>王雯萱</v>
          </cell>
          <cell r="C6" t="str">
            <v>赋分</v>
          </cell>
        </row>
        <row r="6">
          <cell r="F6">
            <v>0.5</v>
          </cell>
          <cell r="G6">
            <v>2</v>
          </cell>
          <cell r="H6">
            <v>250</v>
          </cell>
          <cell r="I6">
            <v>2.5</v>
          </cell>
        </row>
        <row r="7">
          <cell r="A7">
            <v>20195183807</v>
          </cell>
          <cell r="B7" t="str">
            <v>王艳敏</v>
          </cell>
          <cell r="C7" t="str">
            <v>赋分</v>
          </cell>
        </row>
        <row r="7">
          <cell r="F7">
            <v>0.5</v>
          </cell>
        </row>
        <row r="7">
          <cell r="H7">
            <v>50</v>
          </cell>
          <cell r="I7">
            <v>0.5</v>
          </cell>
        </row>
        <row r="8">
          <cell r="A8">
            <v>20195183808</v>
          </cell>
          <cell r="B8" t="str">
            <v>王欣</v>
          </cell>
          <cell r="C8" t="str">
            <v>赋分</v>
          </cell>
        </row>
        <row r="8">
          <cell r="F8">
            <v>0.5</v>
          </cell>
          <cell r="G8">
            <v>2</v>
          </cell>
          <cell r="H8">
            <v>250</v>
          </cell>
          <cell r="I8">
            <v>2.5</v>
          </cell>
        </row>
        <row r="9">
          <cell r="A9">
            <v>20195183809</v>
          </cell>
          <cell r="B9" t="str">
            <v>李重洋</v>
          </cell>
          <cell r="C9" t="str">
            <v>赋分</v>
          </cell>
        </row>
        <row r="9">
          <cell r="F9">
            <v>0.5</v>
          </cell>
        </row>
        <row r="9">
          <cell r="H9">
            <v>50</v>
          </cell>
          <cell r="I9">
            <v>0.5</v>
          </cell>
        </row>
        <row r="10">
          <cell r="A10">
            <v>20195183810</v>
          </cell>
          <cell r="B10" t="str">
            <v>张雨菲</v>
          </cell>
          <cell r="C10" t="str">
            <v>赋分</v>
          </cell>
        </row>
        <row r="10">
          <cell r="F10">
            <v>0.5</v>
          </cell>
          <cell r="G10">
            <v>1</v>
          </cell>
          <cell r="H10">
            <v>150</v>
          </cell>
          <cell r="I10">
            <v>1.5</v>
          </cell>
        </row>
        <row r="11">
          <cell r="A11">
            <v>20195183811</v>
          </cell>
          <cell r="B11" t="str">
            <v>王佳妮</v>
          </cell>
          <cell r="C11" t="str">
            <v>赋分</v>
          </cell>
        </row>
        <row r="11">
          <cell r="F11">
            <v>0.5</v>
          </cell>
        </row>
        <row r="11">
          <cell r="H11">
            <v>50</v>
          </cell>
          <cell r="I11">
            <v>0.5</v>
          </cell>
        </row>
        <row r="12">
          <cell r="A12">
            <v>20195183812</v>
          </cell>
          <cell r="B12" t="str">
            <v>闫梦蝶</v>
          </cell>
          <cell r="C12" t="str">
            <v>赋分</v>
          </cell>
        </row>
        <row r="12">
          <cell r="F12">
            <v>0.5</v>
          </cell>
          <cell r="G12">
            <v>3</v>
          </cell>
          <cell r="H12">
            <v>350</v>
          </cell>
          <cell r="I12">
            <v>3.5</v>
          </cell>
        </row>
        <row r="13">
          <cell r="A13">
            <v>20195183813</v>
          </cell>
          <cell r="B13" t="str">
            <v>王怡琳</v>
          </cell>
          <cell r="C13" t="str">
            <v>赋分</v>
          </cell>
        </row>
        <row r="13">
          <cell r="F13">
            <v>0.5</v>
          </cell>
          <cell r="G13">
            <v>1</v>
          </cell>
          <cell r="H13">
            <v>150</v>
          </cell>
          <cell r="I13">
            <v>1.5</v>
          </cell>
        </row>
        <row r="14">
          <cell r="A14">
            <v>20195183815</v>
          </cell>
          <cell r="B14" t="str">
            <v>陈欣</v>
          </cell>
          <cell r="C14" t="str">
            <v>赋分</v>
          </cell>
        </row>
        <row r="14">
          <cell r="E14">
            <v>0.9</v>
          </cell>
          <cell r="F14">
            <v>3.5</v>
          </cell>
          <cell r="G14">
            <v>2.5</v>
          </cell>
          <cell r="H14">
            <v>690</v>
          </cell>
          <cell r="I14">
            <v>6.9</v>
          </cell>
        </row>
        <row r="15">
          <cell r="A15">
            <v>20195183816</v>
          </cell>
          <cell r="B15" t="str">
            <v>张振岩</v>
          </cell>
          <cell r="C15" t="str">
            <v>赋分</v>
          </cell>
        </row>
        <row r="15">
          <cell r="F15">
            <v>0.5</v>
          </cell>
          <cell r="G15">
            <v>1</v>
          </cell>
          <cell r="H15">
            <v>150</v>
          </cell>
          <cell r="I15">
            <v>1.5</v>
          </cell>
        </row>
        <row r="16">
          <cell r="A16">
            <v>20195183817</v>
          </cell>
          <cell r="B16" t="str">
            <v>郭欣雨</v>
          </cell>
          <cell r="C16" t="str">
            <v>赋分</v>
          </cell>
        </row>
        <row r="16">
          <cell r="F16">
            <v>0.5</v>
          </cell>
          <cell r="G16">
            <v>1</v>
          </cell>
          <cell r="H16">
            <v>150</v>
          </cell>
          <cell r="I16">
            <v>1.5</v>
          </cell>
        </row>
        <row r="17">
          <cell r="A17">
            <v>20195183818</v>
          </cell>
          <cell r="B17" t="str">
            <v>梁聪聪</v>
          </cell>
          <cell r="C17" t="str">
            <v>赋分</v>
          </cell>
        </row>
        <row r="17">
          <cell r="F17">
            <v>0.5</v>
          </cell>
        </row>
        <row r="17">
          <cell r="H17">
            <v>50</v>
          </cell>
          <cell r="I17">
            <v>0.5</v>
          </cell>
        </row>
        <row r="18">
          <cell r="A18">
            <v>20195183819</v>
          </cell>
          <cell r="B18" t="str">
            <v>周史涵</v>
          </cell>
          <cell r="C18" t="str">
            <v>赋分</v>
          </cell>
        </row>
        <row r="18">
          <cell r="F18">
            <v>0.5</v>
          </cell>
        </row>
        <row r="18">
          <cell r="H18">
            <v>50</v>
          </cell>
          <cell r="I18">
            <v>0.5</v>
          </cell>
        </row>
        <row r="19">
          <cell r="A19">
            <v>20195183820</v>
          </cell>
          <cell r="B19" t="str">
            <v>毕草莹</v>
          </cell>
          <cell r="C19" t="str">
            <v>赋分</v>
          </cell>
        </row>
        <row r="19">
          <cell r="F19">
            <v>0.5</v>
          </cell>
        </row>
        <row r="19">
          <cell r="H19">
            <v>50</v>
          </cell>
          <cell r="I19">
            <v>0.5</v>
          </cell>
        </row>
        <row r="20">
          <cell r="A20">
            <v>20195183821</v>
          </cell>
          <cell r="B20" t="str">
            <v>吴静文</v>
          </cell>
          <cell r="C20" t="str">
            <v>赋分</v>
          </cell>
        </row>
        <row r="20">
          <cell r="F20">
            <v>0.5</v>
          </cell>
        </row>
        <row r="20">
          <cell r="H20">
            <v>50</v>
          </cell>
          <cell r="I20">
            <v>0.5</v>
          </cell>
        </row>
        <row r="21">
          <cell r="A21">
            <v>20195183822</v>
          </cell>
          <cell r="B21" t="str">
            <v>刘烁</v>
          </cell>
          <cell r="C21" t="str">
            <v>赋分</v>
          </cell>
        </row>
        <row r="21">
          <cell r="F21">
            <v>0.5</v>
          </cell>
          <cell r="G21">
            <v>2</v>
          </cell>
          <cell r="H21">
            <v>250</v>
          </cell>
          <cell r="I21">
            <v>2.5</v>
          </cell>
        </row>
        <row r="22">
          <cell r="A22">
            <v>20195183823</v>
          </cell>
          <cell r="B22" t="str">
            <v>杨理钦</v>
          </cell>
          <cell r="C22" t="str">
            <v>赋分</v>
          </cell>
        </row>
        <row r="22">
          <cell r="F22">
            <v>0.5</v>
          </cell>
        </row>
        <row r="22">
          <cell r="H22">
            <v>50</v>
          </cell>
          <cell r="I22">
            <v>0.5</v>
          </cell>
        </row>
        <row r="23">
          <cell r="A23">
            <v>20195183824</v>
          </cell>
          <cell r="B23" t="str">
            <v>陈璐铭</v>
          </cell>
          <cell r="C23" t="str">
            <v>赋分</v>
          </cell>
        </row>
        <row r="23">
          <cell r="F23">
            <v>0.5</v>
          </cell>
        </row>
        <row r="23">
          <cell r="H23">
            <v>50</v>
          </cell>
          <cell r="I23">
            <v>0.5</v>
          </cell>
        </row>
        <row r="24">
          <cell r="A24">
            <v>20195183825</v>
          </cell>
          <cell r="B24" t="str">
            <v>朱帅涛</v>
          </cell>
          <cell r="C24" t="str">
            <v>赋分</v>
          </cell>
        </row>
        <row r="24">
          <cell r="F24">
            <v>0.5</v>
          </cell>
        </row>
        <row r="24">
          <cell r="H24">
            <v>50</v>
          </cell>
          <cell r="I24">
            <v>0.5</v>
          </cell>
        </row>
        <row r="25">
          <cell r="A25">
            <v>20195183826</v>
          </cell>
          <cell r="B25" t="str">
            <v>谢奇峰</v>
          </cell>
          <cell r="C25" t="str">
            <v>赋分</v>
          </cell>
        </row>
        <row r="25">
          <cell r="F25">
            <v>0.5</v>
          </cell>
        </row>
        <row r="25">
          <cell r="H25">
            <v>50</v>
          </cell>
          <cell r="I25">
            <v>0.5</v>
          </cell>
        </row>
        <row r="26">
          <cell r="A26">
            <v>20195183828</v>
          </cell>
          <cell r="B26" t="str">
            <v>王鑫</v>
          </cell>
          <cell r="C26" t="str">
            <v>赋分</v>
          </cell>
        </row>
        <row r="26">
          <cell r="F26">
            <v>0.5</v>
          </cell>
        </row>
        <row r="26">
          <cell r="H26">
            <v>50</v>
          </cell>
          <cell r="I26">
            <v>0.5</v>
          </cell>
        </row>
        <row r="27">
          <cell r="A27">
            <v>20195183829</v>
          </cell>
          <cell r="B27" t="str">
            <v>杨俊轶</v>
          </cell>
          <cell r="C27" t="str">
            <v>赋分</v>
          </cell>
        </row>
        <row r="27">
          <cell r="E27">
            <v>1</v>
          </cell>
          <cell r="F27">
            <v>2.4</v>
          </cell>
          <cell r="G27">
            <v>0.5</v>
          </cell>
          <cell r="H27">
            <v>390</v>
          </cell>
          <cell r="I27">
            <v>3.9</v>
          </cell>
        </row>
        <row r="28">
          <cell r="A28">
            <v>20195183830</v>
          </cell>
          <cell r="B28" t="str">
            <v>刘兴鹏</v>
          </cell>
          <cell r="C28" t="str">
            <v>赋分</v>
          </cell>
        </row>
        <row r="28">
          <cell r="F28">
            <v>0.5</v>
          </cell>
        </row>
        <row r="28">
          <cell r="H28">
            <v>50</v>
          </cell>
          <cell r="I28">
            <v>0.5</v>
          </cell>
        </row>
        <row r="29">
          <cell r="A29">
            <v>20195183831</v>
          </cell>
          <cell r="B29" t="str">
            <v>雷杰隆</v>
          </cell>
          <cell r="C29" t="str">
            <v>赋分</v>
          </cell>
        </row>
        <row r="29">
          <cell r="E29">
            <v>0.8</v>
          </cell>
          <cell r="F29">
            <v>0.5</v>
          </cell>
        </row>
        <row r="29">
          <cell r="H29">
            <v>130</v>
          </cell>
          <cell r="I29">
            <v>1.3</v>
          </cell>
        </row>
        <row r="30">
          <cell r="A30">
            <v>20195183832</v>
          </cell>
          <cell r="B30" t="str">
            <v>常志航</v>
          </cell>
          <cell r="C30" t="str">
            <v>赋分</v>
          </cell>
        </row>
        <row r="30">
          <cell r="F30">
            <v>0.5</v>
          </cell>
        </row>
        <row r="30">
          <cell r="H30">
            <v>50</v>
          </cell>
          <cell r="I30">
            <v>0.5</v>
          </cell>
        </row>
        <row r="31">
          <cell r="A31">
            <v>20195183833</v>
          </cell>
          <cell r="B31" t="str">
            <v>任高潮</v>
          </cell>
          <cell r="C31" t="str">
            <v>赋分</v>
          </cell>
        </row>
        <row r="31">
          <cell r="F31">
            <v>0.5</v>
          </cell>
        </row>
        <row r="31">
          <cell r="H31">
            <v>50</v>
          </cell>
          <cell r="I31">
            <v>0.5</v>
          </cell>
        </row>
        <row r="32">
          <cell r="A32">
            <v>20195183834</v>
          </cell>
          <cell r="B32" t="str">
            <v>王亚博</v>
          </cell>
          <cell r="C32" t="str">
            <v>赋分</v>
          </cell>
        </row>
        <row r="32">
          <cell r="F32">
            <v>2</v>
          </cell>
          <cell r="G32">
            <v>0.5</v>
          </cell>
          <cell r="H32">
            <v>250</v>
          </cell>
          <cell r="I32">
            <v>2.5</v>
          </cell>
        </row>
        <row r="33">
          <cell r="A33">
            <v>20195183835</v>
          </cell>
          <cell r="B33" t="str">
            <v>姜红涛</v>
          </cell>
          <cell r="C33" t="str">
            <v>赋分</v>
          </cell>
        </row>
        <row r="33">
          <cell r="F33">
            <v>0.5</v>
          </cell>
        </row>
        <row r="33">
          <cell r="H33">
            <v>50</v>
          </cell>
          <cell r="I33">
            <v>0.5</v>
          </cell>
        </row>
        <row r="34">
          <cell r="A34">
            <v>20185238306</v>
          </cell>
          <cell r="B34" t="str">
            <v>吴龙梅</v>
          </cell>
          <cell r="C34" t="str">
            <v>赋分</v>
          </cell>
        </row>
        <row r="34">
          <cell r="F34">
            <v>0.5</v>
          </cell>
        </row>
        <row r="34">
          <cell r="H34">
            <v>50</v>
          </cell>
          <cell r="I34">
            <v>0.5</v>
          </cell>
        </row>
        <row r="35">
          <cell r="A35">
            <v>20185238341</v>
          </cell>
          <cell r="B35" t="str">
            <v>崔一博</v>
          </cell>
          <cell r="C35" t="str">
            <v>赋分</v>
          </cell>
        </row>
        <row r="35">
          <cell r="F35">
            <v>0.5</v>
          </cell>
        </row>
        <row r="35">
          <cell r="H35">
            <v>50</v>
          </cell>
          <cell r="I35">
            <v>0.5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132" activePane="bottomLeft" state="frozen"/>
      <selection/>
      <selection pane="bottomLeft" activeCell="F143" sqref="F143"/>
    </sheetView>
  </sheetViews>
  <sheetFormatPr defaultColWidth="9.90833333333333" defaultRowHeight="13.5"/>
  <cols>
    <col min="1" max="1" width="12.7833333333333" style="47" customWidth="1"/>
    <col min="2" max="2" width="7.10833333333333" style="47" customWidth="1"/>
    <col min="3" max="3" width="13.7833333333333" style="47" customWidth="1"/>
    <col min="4" max="4" width="5.78333333333333" style="47" customWidth="1"/>
    <col min="5" max="5" width="13" style="48" customWidth="1"/>
    <col min="6" max="6" width="14.3333333333333" style="48" customWidth="1"/>
    <col min="7" max="7" width="14.1083333333333" style="48" customWidth="1"/>
    <col min="8" max="8" width="14.55" style="48" customWidth="1"/>
    <col min="9" max="13" width="6.89166666666667" style="47" customWidth="1"/>
    <col min="14" max="26" width="8" style="47" customWidth="1"/>
    <col min="27" max="16384" width="9.90833333333333" style="47"/>
  </cols>
  <sheetData>
    <row r="1" s="46" customFormat="1" spans="1:26">
      <c r="A1" s="4" t="s">
        <v>0</v>
      </c>
      <c r="B1" s="4" t="s">
        <v>1</v>
      </c>
      <c r="C1" s="4" t="s">
        <v>2</v>
      </c>
      <c r="D1" s="4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8">
      <c r="A2" s="4"/>
      <c r="B2" s="4"/>
      <c r="C2" s="4"/>
      <c r="D2" s="4" t="s">
        <v>8</v>
      </c>
      <c r="E2" s="50">
        <v>3</v>
      </c>
      <c r="F2" s="50">
        <v>6</v>
      </c>
      <c r="G2" s="50">
        <v>4</v>
      </c>
      <c r="H2" s="50">
        <v>3</v>
      </c>
      <c r="AB2" s="47" t="s">
        <v>9</v>
      </c>
    </row>
    <row r="3" spans="1:28">
      <c r="A3" s="8">
        <v>20195183301</v>
      </c>
      <c r="B3" s="8" t="s">
        <v>10</v>
      </c>
      <c r="C3" s="51">
        <f t="shared" ref="C3:C33" si="0">IFERROR(SUMPRODUCT($E$2:$Z$2,E3:Z3)/SUM($E$2:$Z$2),"")</f>
        <v>72.5625</v>
      </c>
      <c r="D3" s="23" t="s">
        <v>11</v>
      </c>
      <c r="E3" s="52">
        <v>85</v>
      </c>
      <c r="F3" s="52">
        <v>70</v>
      </c>
      <c r="G3" s="52">
        <v>69</v>
      </c>
      <c r="H3" s="52">
        <v>70</v>
      </c>
      <c r="AB3" s="2" t="s">
        <v>12</v>
      </c>
    </row>
    <row r="4" spans="1:28">
      <c r="A4" s="8">
        <v>20195183304</v>
      </c>
      <c r="B4" s="8" t="s">
        <v>13</v>
      </c>
      <c r="C4" s="51">
        <f t="shared" si="0"/>
        <v>90.3125</v>
      </c>
      <c r="D4" s="23" t="s">
        <v>11</v>
      </c>
      <c r="E4" s="52">
        <v>94</v>
      </c>
      <c r="F4" s="52">
        <v>92</v>
      </c>
      <c r="G4" s="52">
        <v>86</v>
      </c>
      <c r="H4" s="52">
        <v>89</v>
      </c>
      <c r="AB4" s="2" t="s">
        <v>14</v>
      </c>
    </row>
    <row r="5" spans="1:28">
      <c r="A5" s="8">
        <v>20195183305</v>
      </c>
      <c r="B5" s="8" t="s">
        <v>15</v>
      </c>
      <c r="C5" s="51">
        <f t="shared" si="0"/>
        <v>84.1875</v>
      </c>
      <c r="D5" s="23" t="s">
        <v>11</v>
      </c>
      <c r="E5" s="52">
        <v>91</v>
      </c>
      <c r="F5" s="52">
        <v>88</v>
      </c>
      <c r="G5" s="52">
        <v>72</v>
      </c>
      <c r="H5" s="52">
        <v>86</v>
      </c>
      <c r="AB5" s="2" t="s">
        <v>16</v>
      </c>
    </row>
    <row r="6" spans="1:28">
      <c r="A6" s="8">
        <v>20195183306</v>
      </c>
      <c r="B6" s="8" t="s">
        <v>17</v>
      </c>
      <c r="C6" s="51">
        <f t="shared" si="0"/>
        <v>76.3125</v>
      </c>
      <c r="D6" s="23" t="s">
        <v>11</v>
      </c>
      <c r="E6" s="52">
        <v>83</v>
      </c>
      <c r="F6" s="52">
        <v>76</v>
      </c>
      <c r="G6" s="52">
        <v>78</v>
      </c>
      <c r="H6" s="52">
        <v>68</v>
      </c>
      <c r="AB6" s="47" t="s">
        <v>18</v>
      </c>
    </row>
    <row r="7" spans="1:8">
      <c r="A7" s="8">
        <v>20195183307</v>
      </c>
      <c r="B7" s="8" t="s">
        <v>19</v>
      </c>
      <c r="C7" s="51">
        <f t="shared" si="0"/>
        <v>82.625</v>
      </c>
      <c r="D7" s="23" t="s">
        <v>11</v>
      </c>
      <c r="E7" s="52">
        <v>92</v>
      </c>
      <c r="F7" s="52">
        <v>86</v>
      </c>
      <c r="G7" s="52">
        <v>74</v>
      </c>
      <c r="H7" s="52">
        <v>78</v>
      </c>
    </row>
    <row r="8" spans="1:8">
      <c r="A8" s="8">
        <v>20195183308</v>
      </c>
      <c r="B8" s="8" t="s">
        <v>20</v>
      </c>
      <c r="C8" s="51">
        <f t="shared" si="0"/>
        <v>73.9375</v>
      </c>
      <c r="D8" s="23" t="s">
        <v>11</v>
      </c>
      <c r="E8" s="52">
        <v>82</v>
      </c>
      <c r="F8" s="52">
        <v>73</v>
      </c>
      <c r="G8" s="52">
        <v>76</v>
      </c>
      <c r="H8" s="52">
        <v>65</v>
      </c>
    </row>
    <row r="9" spans="1:8">
      <c r="A9" s="8">
        <v>20195183309</v>
      </c>
      <c r="B9" s="8" t="s">
        <v>21</v>
      </c>
      <c r="C9" s="51">
        <f t="shared" si="0"/>
        <v>71.0625</v>
      </c>
      <c r="D9" s="23" t="s">
        <v>11</v>
      </c>
      <c r="E9" s="52">
        <v>73</v>
      </c>
      <c r="F9" s="52">
        <v>72</v>
      </c>
      <c r="G9" s="52">
        <v>72</v>
      </c>
      <c r="H9" s="52">
        <v>66</v>
      </c>
    </row>
    <row r="10" spans="1:8">
      <c r="A10" s="8">
        <v>20195183310</v>
      </c>
      <c r="B10" s="8" t="s">
        <v>22</v>
      </c>
      <c r="C10" s="51">
        <f t="shared" si="0"/>
        <v>63.4375</v>
      </c>
      <c r="D10" s="23" t="s">
        <v>11</v>
      </c>
      <c r="E10" s="52">
        <v>76</v>
      </c>
      <c r="F10" s="52">
        <v>61</v>
      </c>
      <c r="G10" s="52">
        <v>58</v>
      </c>
      <c r="H10" s="52">
        <v>63</v>
      </c>
    </row>
    <row r="11" spans="1:8">
      <c r="A11" s="8">
        <v>20195183312</v>
      </c>
      <c r="B11" s="8" t="s">
        <v>23</v>
      </c>
      <c r="C11" s="51">
        <f t="shared" si="0"/>
        <v>71.1875</v>
      </c>
      <c r="D11" s="23" t="s">
        <v>11</v>
      </c>
      <c r="E11" s="52">
        <v>86</v>
      </c>
      <c r="F11" s="52">
        <v>73</v>
      </c>
      <c r="G11" s="52">
        <v>65</v>
      </c>
      <c r="H11" s="52">
        <v>61</v>
      </c>
    </row>
    <row r="12" spans="1:8">
      <c r="A12" s="8">
        <v>20195183313</v>
      </c>
      <c r="B12" s="8" t="s">
        <v>24</v>
      </c>
      <c r="C12" s="51">
        <f t="shared" si="0"/>
        <v>77.375</v>
      </c>
      <c r="D12" s="23" t="s">
        <v>11</v>
      </c>
      <c r="E12" s="52">
        <v>89</v>
      </c>
      <c r="F12" s="52">
        <v>76</v>
      </c>
      <c r="G12" s="52">
        <v>77</v>
      </c>
      <c r="H12" s="52">
        <v>69</v>
      </c>
    </row>
    <row r="13" spans="1:8">
      <c r="A13" s="8">
        <v>20195183314</v>
      </c>
      <c r="B13" s="8" t="s">
        <v>25</v>
      </c>
      <c r="C13" s="51">
        <f t="shared" si="0"/>
        <v>70.8125</v>
      </c>
      <c r="D13" s="23" t="s">
        <v>11</v>
      </c>
      <c r="E13" s="52">
        <v>80</v>
      </c>
      <c r="F13" s="52">
        <v>66</v>
      </c>
      <c r="G13" s="52">
        <v>71</v>
      </c>
      <c r="H13" s="52">
        <v>71</v>
      </c>
    </row>
    <row r="14" spans="1:8">
      <c r="A14" s="8">
        <v>20195183315</v>
      </c>
      <c r="B14" s="8" t="s">
        <v>26</v>
      </c>
      <c r="C14" s="51">
        <f t="shared" si="0"/>
        <v>82.0625</v>
      </c>
      <c r="D14" s="23" t="s">
        <v>11</v>
      </c>
      <c r="E14" s="52">
        <v>92</v>
      </c>
      <c r="F14" s="52">
        <v>81</v>
      </c>
      <c r="G14" s="52">
        <v>80</v>
      </c>
      <c r="H14" s="52">
        <v>77</v>
      </c>
    </row>
    <row r="15" spans="1:8">
      <c r="A15" s="8">
        <v>20195183316</v>
      </c>
      <c r="B15" s="8" t="s">
        <v>27</v>
      </c>
      <c r="C15" s="51">
        <f t="shared" si="0"/>
        <v>76.3125</v>
      </c>
      <c r="D15" s="23" t="s">
        <v>11</v>
      </c>
      <c r="E15" s="52">
        <v>84</v>
      </c>
      <c r="F15" s="52">
        <v>78</v>
      </c>
      <c r="G15" s="52">
        <v>72</v>
      </c>
      <c r="H15" s="52">
        <v>71</v>
      </c>
    </row>
    <row r="16" spans="1:8">
      <c r="A16" s="8">
        <v>20195183317</v>
      </c>
      <c r="B16" s="8" t="s">
        <v>28</v>
      </c>
      <c r="C16" s="51">
        <f t="shared" si="0"/>
        <v>70.5</v>
      </c>
      <c r="D16" s="23" t="s">
        <v>11</v>
      </c>
      <c r="E16" s="52">
        <v>78</v>
      </c>
      <c r="F16" s="52">
        <v>73</v>
      </c>
      <c r="G16" s="52">
        <v>66</v>
      </c>
      <c r="H16" s="52">
        <v>64</v>
      </c>
    </row>
    <row r="17" spans="1:8">
      <c r="A17" s="8">
        <v>20195183318</v>
      </c>
      <c r="B17" s="8" t="s">
        <v>29</v>
      </c>
      <c r="C17" s="51">
        <f t="shared" si="0"/>
        <v>74.0625</v>
      </c>
      <c r="D17" s="23" t="s">
        <v>11</v>
      </c>
      <c r="E17" s="52">
        <v>88</v>
      </c>
      <c r="F17" s="52">
        <v>72</v>
      </c>
      <c r="G17" s="52">
        <v>69</v>
      </c>
      <c r="H17" s="52">
        <v>71</v>
      </c>
    </row>
    <row r="18" spans="1:8">
      <c r="A18" s="8">
        <v>20195183320</v>
      </c>
      <c r="B18" s="8" t="s">
        <v>30</v>
      </c>
      <c r="C18" s="51">
        <f t="shared" si="0"/>
        <v>85.8125</v>
      </c>
      <c r="D18" s="23" t="s">
        <v>11</v>
      </c>
      <c r="E18" s="52">
        <v>93</v>
      </c>
      <c r="F18" s="52">
        <v>89</v>
      </c>
      <c r="G18" s="52">
        <v>83</v>
      </c>
      <c r="H18" s="52">
        <v>76</v>
      </c>
    </row>
    <row r="19" spans="1:8">
      <c r="A19" s="8">
        <v>20195183321</v>
      </c>
      <c r="B19" s="8" t="s">
        <v>31</v>
      </c>
      <c r="C19" s="51">
        <f t="shared" si="0"/>
        <v>67.875</v>
      </c>
      <c r="D19" s="23" t="s">
        <v>11</v>
      </c>
      <c r="E19" s="52">
        <v>72</v>
      </c>
      <c r="F19" s="52">
        <v>67</v>
      </c>
      <c r="G19" s="52">
        <v>72</v>
      </c>
      <c r="H19" s="52">
        <v>60</v>
      </c>
    </row>
    <row r="20" spans="1:8">
      <c r="A20" s="8">
        <v>20195183322</v>
      </c>
      <c r="B20" s="8" t="s">
        <v>32</v>
      </c>
      <c r="C20" s="51">
        <f t="shared" si="0"/>
        <v>78.5625</v>
      </c>
      <c r="D20" s="23" t="s">
        <v>11</v>
      </c>
      <c r="E20" s="52">
        <v>88</v>
      </c>
      <c r="F20" s="52">
        <v>77</v>
      </c>
      <c r="G20" s="52">
        <v>78</v>
      </c>
      <c r="H20" s="52">
        <v>73</v>
      </c>
    </row>
    <row r="21" spans="1:8">
      <c r="A21" s="8">
        <v>20195183323</v>
      </c>
      <c r="B21" s="8" t="s">
        <v>33</v>
      </c>
      <c r="C21" s="51">
        <f t="shared" si="0"/>
        <v>71.3125</v>
      </c>
      <c r="D21" s="23" t="s">
        <v>11</v>
      </c>
      <c r="E21" s="52">
        <v>87</v>
      </c>
      <c r="F21" s="52">
        <v>68</v>
      </c>
      <c r="G21" s="52">
        <v>73</v>
      </c>
      <c r="H21" s="52">
        <v>60</v>
      </c>
    </row>
    <row r="22" spans="1:8">
      <c r="A22" s="8">
        <v>20195183324</v>
      </c>
      <c r="B22" s="8" t="s">
        <v>34</v>
      </c>
      <c r="C22" s="51">
        <f t="shared" si="0"/>
        <v>76.625</v>
      </c>
      <c r="D22" s="23" t="s">
        <v>11</v>
      </c>
      <c r="E22" s="52">
        <v>85</v>
      </c>
      <c r="F22" s="52">
        <v>78</v>
      </c>
      <c r="G22" s="52">
        <v>74</v>
      </c>
      <c r="H22" s="52">
        <v>69</v>
      </c>
    </row>
    <row r="23" spans="1:8">
      <c r="A23" s="8">
        <v>20195183325</v>
      </c>
      <c r="B23" s="8" t="s">
        <v>35</v>
      </c>
      <c r="C23" s="51">
        <f t="shared" si="0"/>
        <v>89.25</v>
      </c>
      <c r="D23" s="23" t="s">
        <v>11</v>
      </c>
      <c r="E23" s="52">
        <v>88</v>
      </c>
      <c r="F23" s="52">
        <v>89</v>
      </c>
      <c r="G23" s="52">
        <v>90</v>
      </c>
      <c r="H23" s="52">
        <v>90</v>
      </c>
    </row>
    <row r="24" spans="1:8">
      <c r="A24" s="8">
        <v>20195183326</v>
      </c>
      <c r="B24" s="8" t="s">
        <v>36</v>
      </c>
      <c r="C24" s="51">
        <f t="shared" si="0"/>
        <v>75.3125</v>
      </c>
      <c r="D24" s="23" t="s">
        <v>11</v>
      </c>
      <c r="E24" s="52">
        <v>84</v>
      </c>
      <c r="F24" s="52">
        <v>77</v>
      </c>
      <c r="G24" s="52">
        <v>71</v>
      </c>
      <c r="H24" s="52">
        <v>69</v>
      </c>
    </row>
    <row r="25" spans="1:8">
      <c r="A25" s="8">
        <v>20195183327</v>
      </c>
      <c r="B25" s="8" t="s">
        <v>37</v>
      </c>
      <c r="C25" s="51">
        <f t="shared" si="0"/>
        <v>69.1875</v>
      </c>
      <c r="D25" s="23" t="s">
        <v>11</v>
      </c>
      <c r="E25" s="52">
        <v>77</v>
      </c>
      <c r="F25" s="52">
        <v>72</v>
      </c>
      <c r="G25" s="52">
        <v>66</v>
      </c>
      <c r="H25" s="52">
        <v>60</v>
      </c>
    </row>
    <row r="26" spans="1:8">
      <c r="A26" s="8">
        <v>20195183328</v>
      </c>
      <c r="B26" s="8" t="s">
        <v>38</v>
      </c>
      <c r="C26" s="51">
        <f t="shared" si="0"/>
        <v>81</v>
      </c>
      <c r="D26" s="23" t="s">
        <v>11</v>
      </c>
      <c r="E26" s="52">
        <v>91</v>
      </c>
      <c r="F26" s="52">
        <v>80</v>
      </c>
      <c r="G26" s="52">
        <v>78</v>
      </c>
      <c r="H26" s="52">
        <v>77</v>
      </c>
    </row>
    <row r="27" spans="1:8">
      <c r="A27" s="8">
        <v>20195183329</v>
      </c>
      <c r="B27" s="8" t="s">
        <v>39</v>
      </c>
      <c r="C27" s="51">
        <f t="shared" si="0"/>
        <v>77.25</v>
      </c>
      <c r="D27" s="23" t="s">
        <v>11</v>
      </c>
      <c r="E27" s="52">
        <v>81</v>
      </c>
      <c r="F27" s="52">
        <v>80</v>
      </c>
      <c r="G27" s="52">
        <v>75</v>
      </c>
      <c r="H27" s="52">
        <v>71</v>
      </c>
    </row>
    <row r="28" spans="1:8">
      <c r="A28" s="8">
        <v>20195183330</v>
      </c>
      <c r="B28" s="8" t="s">
        <v>40</v>
      </c>
      <c r="C28" s="51">
        <f t="shared" si="0"/>
        <v>79.9375</v>
      </c>
      <c r="D28" s="23" t="s">
        <v>11</v>
      </c>
      <c r="E28" s="52">
        <v>88</v>
      </c>
      <c r="F28" s="52">
        <v>82</v>
      </c>
      <c r="G28" s="52">
        <v>73</v>
      </c>
      <c r="H28" s="52">
        <v>77</v>
      </c>
    </row>
    <row r="29" spans="1:8">
      <c r="A29" s="8">
        <v>20195183332</v>
      </c>
      <c r="B29" s="8" t="s">
        <v>41</v>
      </c>
      <c r="C29" s="51">
        <f t="shared" si="0"/>
        <v>63</v>
      </c>
      <c r="D29" s="23" t="s">
        <v>11</v>
      </c>
      <c r="E29" s="52">
        <v>75</v>
      </c>
      <c r="F29" s="52">
        <v>63</v>
      </c>
      <c r="G29" s="52">
        <v>60</v>
      </c>
      <c r="H29" s="52">
        <v>55</v>
      </c>
    </row>
    <row r="30" spans="1:8">
      <c r="A30" s="8">
        <v>20195183333</v>
      </c>
      <c r="B30" s="8" t="s">
        <v>42</v>
      </c>
      <c r="C30" s="51">
        <f t="shared" si="0"/>
        <v>73.8125</v>
      </c>
      <c r="D30" s="23" t="s">
        <v>11</v>
      </c>
      <c r="E30" s="52">
        <v>80</v>
      </c>
      <c r="F30" s="52">
        <v>74</v>
      </c>
      <c r="G30" s="52">
        <v>68</v>
      </c>
      <c r="H30" s="52">
        <v>75</v>
      </c>
    </row>
    <row r="31" spans="1:8">
      <c r="A31" s="8">
        <v>20195183334</v>
      </c>
      <c r="B31" s="8" t="s">
        <v>43</v>
      </c>
      <c r="C31" s="51">
        <f t="shared" si="0"/>
        <v>68.5625</v>
      </c>
      <c r="D31" s="23" t="s">
        <v>11</v>
      </c>
      <c r="E31" s="52">
        <v>77</v>
      </c>
      <c r="F31" s="52">
        <v>66</v>
      </c>
      <c r="G31" s="52">
        <v>71</v>
      </c>
      <c r="H31" s="52">
        <v>62</v>
      </c>
    </row>
    <row r="32" spans="1:8">
      <c r="A32" s="8">
        <v>20195183335</v>
      </c>
      <c r="B32" s="8" t="s">
        <v>44</v>
      </c>
      <c r="C32" s="51">
        <f t="shared" si="0"/>
        <v>74.875</v>
      </c>
      <c r="D32" s="23" t="s">
        <v>11</v>
      </c>
      <c r="E32" s="52">
        <v>85</v>
      </c>
      <c r="F32" s="52">
        <v>75</v>
      </c>
      <c r="G32" s="52">
        <v>70</v>
      </c>
      <c r="H32" s="52">
        <v>71</v>
      </c>
    </row>
    <row r="33" spans="1:8">
      <c r="A33" s="8">
        <v>20195183336</v>
      </c>
      <c r="B33" s="8" t="s">
        <v>45</v>
      </c>
      <c r="C33" s="51">
        <f t="shared" si="0"/>
        <v>73.375</v>
      </c>
      <c r="D33" s="23" t="s">
        <v>11</v>
      </c>
      <c r="E33" s="52">
        <v>91</v>
      </c>
      <c r="F33" s="52">
        <v>70</v>
      </c>
      <c r="G33" s="52">
        <v>64</v>
      </c>
      <c r="H33" s="52">
        <v>75</v>
      </c>
    </row>
    <row r="34" spans="1:8">
      <c r="A34" s="53">
        <v>20165308721</v>
      </c>
      <c r="B34" s="53" t="s">
        <v>46</v>
      </c>
      <c r="C34" s="51">
        <f>IFERROR(SUMPRODUCT($E$2:$P$2,E34:P34)/SUM($E$2:$P$2),"")</f>
        <v>66.9375</v>
      </c>
      <c r="D34" s="23" t="s">
        <v>11</v>
      </c>
      <c r="E34" s="54">
        <v>81</v>
      </c>
      <c r="F34" s="54">
        <v>53</v>
      </c>
      <c r="G34" s="54">
        <v>75</v>
      </c>
      <c r="H34" s="54">
        <v>70</v>
      </c>
    </row>
    <row r="35" spans="1:8">
      <c r="A35" s="53">
        <v>20185238322</v>
      </c>
      <c r="B35" s="53" t="s">
        <v>47</v>
      </c>
      <c r="C35" s="51">
        <f t="shared" ref="C34:C67" si="1">IFERROR(SUMPRODUCT($E$2:$P$2,E35:P35)/SUM($E$2:$P$2),"")</f>
        <v>80.4375</v>
      </c>
      <c r="D35" s="23" t="s">
        <v>11</v>
      </c>
      <c r="E35" s="54">
        <v>91</v>
      </c>
      <c r="F35" s="54">
        <v>80</v>
      </c>
      <c r="G35" s="54">
        <v>78</v>
      </c>
      <c r="H35" s="54">
        <v>74</v>
      </c>
    </row>
    <row r="36" spans="1:8">
      <c r="A36" s="53">
        <v>20185268409</v>
      </c>
      <c r="B36" s="53" t="s">
        <v>48</v>
      </c>
      <c r="C36" s="51">
        <f t="shared" si="1"/>
        <v>80.625</v>
      </c>
      <c r="D36" s="23" t="s">
        <v>11</v>
      </c>
      <c r="E36" s="54">
        <v>86</v>
      </c>
      <c r="F36" s="54">
        <v>86</v>
      </c>
      <c r="G36" s="54">
        <v>72</v>
      </c>
      <c r="H36" s="54">
        <v>76</v>
      </c>
    </row>
    <row r="37" spans="1:8">
      <c r="A37" s="53">
        <v>20195183401</v>
      </c>
      <c r="B37" s="53" t="s">
        <v>49</v>
      </c>
      <c r="C37" s="51">
        <f t="shared" si="1"/>
        <v>76.625</v>
      </c>
      <c r="D37" s="23" t="s">
        <v>11</v>
      </c>
      <c r="E37" s="54">
        <v>90</v>
      </c>
      <c r="F37" s="54">
        <v>80</v>
      </c>
      <c r="G37" s="54">
        <v>68</v>
      </c>
      <c r="H37" s="54">
        <v>68</v>
      </c>
    </row>
    <row r="38" spans="1:8">
      <c r="A38" s="53">
        <v>20195183402</v>
      </c>
      <c r="B38" s="53" t="s">
        <v>50</v>
      </c>
      <c r="C38" s="51">
        <f t="shared" si="1"/>
        <v>75.125</v>
      </c>
      <c r="D38" s="23" t="s">
        <v>11</v>
      </c>
      <c r="E38" s="54">
        <v>80</v>
      </c>
      <c r="F38" s="54">
        <v>72</v>
      </c>
      <c r="G38" s="54">
        <v>74</v>
      </c>
      <c r="H38" s="54">
        <v>78</v>
      </c>
    </row>
    <row r="39" spans="1:8">
      <c r="A39" s="53">
        <v>20195183404</v>
      </c>
      <c r="B39" s="53" t="s">
        <v>51</v>
      </c>
      <c r="C39" s="51">
        <f t="shared" si="1"/>
        <v>74.5625</v>
      </c>
      <c r="D39" s="23" t="s">
        <v>11</v>
      </c>
      <c r="E39" s="54">
        <v>82</v>
      </c>
      <c r="F39" s="54">
        <v>83</v>
      </c>
      <c r="G39" s="54">
        <v>65</v>
      </c>
      <c r="H39" s="54">
        <v>63</v>
      </c>
    </row>
    <row r="40" spans="1:8">
      <c r="A40" s="53">
        <v>20195183405</v>
      </c>
      <c r="B40" s="53" t="s">
        <v>52</v>
      </c>
      <c r="C40" s="51">
        <f t="shared" si="1"/>
        <v>79.375</v>
      </c>
      <c r="D40" s="23" t="s">
        <v>11</v>
      </c>
      <c r="E40" s="54">
        <v>81</v>
      </c>
      <c r="F40" s="54">
        <v>83</v>
      </c>
      <c r="G40" s="54">
        <v>76</v>
      </c>
      <c r="H40" s="54">
        <v>75</v>
      </c>
    </row>
    <row r="41" spans="1:8">
      <c r="A41" s="53">
        <v>20195183406</v>
      </c>
      <c r="B41" s="53" t="s">
        <v>53</v>
      </c>
      <c r="C41" s="51">
        <f t="shared" si="1"/>
        <v>82.3125</v>
      </c>
      <c r="D41" s="23" t="s">
        <v>11</v>
      </c>
      <c r="E41" s="54">
        <v>90</v>
      </c>
      <c r="F41" s="54">
        <v>88</v>
      </c>
      <c r="G41" s="54">
        <v>72</v>
      </c>
      <c r="H41" s="54">
        <v>77</v>
      </c>
    </row>
    <row r="42" spans="1:8">
      <c r="A42" s="53">
        <v>20195183408</v>
      </c>
      <c r="B42" s="53" t="s">
        <v>54</v>
      </c>
      <c r="C42" s="51">
        <f t="shared" si="1"/>
        <v>80.4375</v>
      </c>
      <c r="D42" s="23" t="s">
        <v>11</v>
      </c>
      <c r="E42" s="54">
        <v>84</v>
      </c>
      <c r="F42" s="54">
        <v>83</v>
      </c>
      <c r="G42" s="54">
        <v>78</v>
      </c>
      <c r="H42" s="54">
        <v>75</v>
      </c>
    </row>
    <row r="43" spans="1:8">
      <c r="A43" s="53">
        <v>20195183409</v>
      </c>
      <c r="B43" s="53" t="s">
        <v>55</v>
      </c>
      <c r="C43" s="51">
        <f t="shared" si="1"/>
        <v>86.375</v>
      </c>
      <c r="D43" s="23" t="s">
        <v>11</v>
      </c>
      <c r="E43" s="54">
        <v>90</v>
      </c>
      <c r="F43" s="54">
        <v>89</v>
      </c>
      <c r="G43" s="54">
        <v>80</v>
      </c>
      <c r="H43" s="54">
        <v>86</v>
      </c>
    </row>
    <row r="44" spans="1:8">
      <c r="A44" s="53">
        <v>20195183410</v>
      </c>
      <c r="B44" s="53" t="s">
        <v>56</v>
      </c>
      <c r="C44" s="51">
        <f t="shared" si="1"/>
        <v>75.1875</v>
      </c>
      <c r="D44" s="23" t="s">
        <v>11</v>
      </c>
      <c r="E44" s="54">
        <v>91</v>
      </c>
      <c r="F44" s="54">
        <v>78</v>
      </c>
      <c r="G44" s="54">
        <v>69</v>
      </c>
      <c r="H44" s="54">
        <v>62</v>
      </c>
    </row>
    <row r="45" spans="1:8">
      <c r="A45" s="53">
        <v>20195183411</v>
      </c>
      <c r="B45" s="53" t="s">
        <v>57</v>
      </c>
      <c r="C45" s="51">
        <f t="shared" si="1"/>
        <v>71.4375</v>
      </c>
      <c r="D45" s="23" t="s">
        <v>11</v>
      </c>
      <c r="E45" s="54">
        <v>81</v>
      </c>
      <c r="F45" s="54">
        <v>69</v>
      </c>
      <c r="G45" s="54">
        <v>72</v>
      </c>
      <c r="H45" s="54">
        <v>66</v>
      </c>
    </row>
    <row r="46" spans="1:8">
      <c r="A46" s="53">
        <v>20195183412</v>
      </c>
      <c r="B46" s="53" t="s">
        <v>58</v>
      </c>
      <c r="C46" s="51">
        <f t="shared" si="1"/>
        <v>74.4375</v>
      </c>
      <c r="D46" s="23" t="s">
        <v>11</v>
      </c>
      <c r="E46" s="54">
        <v>84</v>
      </c>
      <c r="F46" s="54">
        <v>72</v>
      </c>
      <c r="G46" s="54">
        <v>72</v>
      </c>
      <c r="H46" s="54">
        <v>73</v>
      </c>
    </row>
    <row r="47" spans="1:8">
      <c r="A47" s="53">
        <v>20195183413</v>
      </c>
      <c r="B47" s="53" t="s">
        <v>59</v>
      </c>
      <c r="C47" s="51">
        <f t="shared" si="1"/>
        <v>83.8125</v>
      </c>
      <c r="D47" s="23" t="s">
        <v>11</v>
      </c>
      <c r="E47" s="54">
        <v>94</v>
      </c>
      <c r="F47" s="54">
        <v>83</v>
      </c>
      <c r="G47" s="54">
        <v>81</v>
      </c>
      <c r="H47" s="54">
        <v>79</v>
      </c>
    </row>
    <row r="48" spans="1:8">
      <c r="A48" s="53">
        <v>20195183414</v>
      </c>
      <c r="B48" s="53" t="s">
        <v>60</v>
      </c>
      <c r="C48" s="51">
        <f t="shared" si="1"/>
        <v>78.5625</v>
      </c>
      <c r="D48" s="23" t="s">
        <v>11</v>
      </c>
      <c r="E48" s="54">
        <v>85</v>
      </c>
      <c r="F48" s="54">
        <v>81</v>
      </c>
      <c r="G48" s="54">
        <v>75</v>
      </c>
      <c r="H48" s="54">
        <v>72</v>
      </c>
    </row>
    <row r="49" spans="1:8">
      <c r="A49" s="53">
        <v>20195183415</v>
      </c>
      <c r="B49" s="53" t="s">
        <v>61</v>
      </c>
      <c r="C49" s="51">
        <f t="shared" si="1"/>
        <v>83.8125</v>
      </c>
      <c r="D49" s="23" t="s">
        <v>11</v>
      </c>
      <c r="E49" s="54">
        <v>90</v>
      </c>
      <c r="F49" s="54">
        <v>84</v>
      </c>
      <c r="G49" s="54">
        <v>81</v>
      </c>
      <c r="H49" s="54">
        <v>81</v>
      </c>
    </row>
    <row r="50" spans="1:8">
      <c r="A50" s="53">
        <v>20195183416</v>
      </c>
      <c r="B50" s="53" t="s">
        <v>62</v>
      </c>
      <c r="C50" s="51">
        <f t="shared" si="1"/>
        <v>78.4375</v>
      </c>
      <c r="D50" s="23" t="s">
        <v>11</v>
      </c>
      <c r="E50" s="54">
        <v>85</v>
      </c>
      <c r="F50" s="54">
        <v>79</v>
      </c>
      <c r="G50" s="54">
        <v>70</v>
      </c>
      <c r="H50" s="54">
        <v>82</v>
      </c>
    </row>
    <row r="51" spans="1:8">
      <c r="A51" s="53">
        <v>20195183417</v>
      </c>
      <c r="B51" s="53" t="s">
        <v>63</v>
      </c>
      <c r="C51" s="51">
        <f t="shared" si="1"/>
        <v>83.5</v>
      </c>
      <c r="D51" s="23" t="s">
        <v>11</v>
      </c>
      <c r="E51" s="54">
        <v>88</v>
      </c>
      <c r="F51" s="54">
        <v>84</v>
      </c>
      <c r="G51" s="54">
        <v>79</v>
      </c>
      <c r="H51" s="54">
        <v>84</v>
      </c>
    </row>
    <row r="52" spans="1:8">
      <c r="A52" s="53">
        <v>20195183418</v>
      </c>
      <c r="B52" s="53" t="s">
        <v>64</v>
      </c>
      <c r="C52" s="51">
        <f t="shared" si="1"/>
        <v>76.625</v>
      </c>
      <c r="D52" s="23" t="s">
        <v>11</v>
      </c>
      <c r="E52" s="54">
        <v>86</v>
      </c>
      <c r="F52" s="54">
        <v>76</v>
      </c>
      <c r="G52" s="54">
        <v>77</v>
      </c>
      <c r="H52" s="54">
        <v>68</v>
      </c>
    </row>
    <row r="53" spans="1:8">
      <c r="A53" s="53">
        <v>20195183419</v>
      </c>
      <c r="B53" s="53" t="s">
        <v>65</v>
      </c>
      <c r="C53" s="51">
        <f t="shared" si="1"/>
        <v>77</v>
      </c>
      <c r="D53" s="23" t="s">
        <v>11</v>
      </c>
      <c r="E53" s="54">
        <v>88</v>
      </c>
      <c r="F53" s="54">
        <v>80</v>
      </c>
      <c r="G53" s="54">
        <v>77</v>
      </c>
      <c r="H53" s="54">
        <v>60</v>
      </c>
    </row>
    <row r="54" spans="1:8">
      <c r="A54" s="53">
        <v>20195183420</v>
      </c>
      <c r="B54" s="53" t="s">
        <v>66</v>
      </c>
      <c r="C54" s="51">
        <f t="shared" si="1"/>
        <v>73.5625</v>
      </c>
      <c r="D54" s="23" t="s">
        <v>11</v>
      </c>
      <c r="E54" s="54">
        <v>84</v>
      </c>
      <c r="F54" s="54">
        <v>72</v>
      </c>
      <c r="G54" s="54">
        <v>70</v>
      </c>
      <c r="H54" s="54">
        <v>71</v>
      </c>
    </row>
    <row r="55" spans="1:8">
      <c r="A55" s="53">
        <v>20195183421</v>
      </c>
      <c r="B55" s="53" t="s">
        <v>67</v>
      </c>
      <c r="C55" s="51">
        <f t="shared" si="1"/>
        <v>81.125</v>
      </c>
      <c r="D55" s="23" t="s">
        <v>11</v>
      </c>
      <c r="E55" s="54">
        <v>93</v>
      </c>
      <c r="F55" s="54">
        <v>81</v>
      </c>
      <c r="G55" s="54">
        <v>71</v>
      </c>
      <c r="H55" s="54">
        <v>83</v>
      </c>
    </row>
    <row r="56" spans="1:8">
      <c r="A56" s="53">
        <v>20195183422</v>
      </c>
      <c r="B56" s="53" t="s">
        <v>68</v>
      </c>
      <c r="C56" s="51">
        <f t="shared" si="1"/>
        <v>80.125</v>
      </c>
      <c r="D56" s="23" t="s">
        <v>11</v>
      </c>
      <c r="E56" s="54">
        <v>88</v>
      </c>
      <c r="F56" s="54">
        <v>83</v>
      </c>
      <c r="G56" s="54">
        <v>76</v>
      </c>
      <c r="H56" s="54">
        <v>72</v>
      </c>
    </row>
    <row r="57" spans="1:8">
      <c r="A57" s="53">
        <v>20195183423</v>
      </c>
      <c r="B57" s="53" t="s">
        <v>69</v>
      </c>
      <c r="C57" s="51">
        <f t="shared" si="1"/>
        <v>78.8125</v>
      </c>
      <c r="D57" s="23" t="s">
        <v>11</v>
      </c>
      <c r="E57" s="54">
        <v>92</v>
      </c>
      <c r="F57" s="54">
        <v>79</v>
      </c>
      <c r="G57" s="54">
        <v>76</v>
      </c>
      <c r="H57" s="54">
        <v>69</v>
      </c>
    </row>
    <row r="58" spans="1:8">
      <c r="A58" s="53">
        <v>20195183425</v>
      </c>
      <c r="B58" s="53" t="s">
        <v>70</v>
      </c>
      <c r="C58" s="51">
        <f t="shared" si="1"/>
        <v>64.9375</v>
      </c>
      <c r="D58" s="23" t="s">
        <v>11</v>
      </c>
      <c r="E58" s="54">
        <v>76</v>
      </c>
      <c r="F58" s="54">
        <v>64</v>
      </c>
      <c r="G58" s="54">
        <v>61</v>
      </c>
      <c r="H58" s="54">
        <v>61</v>
      </c>
    </row>
    <row r="59" spans="1:8">
      <c r="A59" s="53">
        <v>20195183426</v>
      </c>
      <c r="B59" s="53" t="s">
        <v>71</v>
      </c>
      <c r="C59" s="51">
        <f t="shared" si="1"/>
        <v>67.875</v>
      </c>
      <c r="D59" s="23" t="s">
        <v>11</v>
      </c>
      <c r="E59" s="54">
        <v>76</v>
      </c>
      <c r="F59" s="54">
        <v>68</v>
      </c>
      <c r="G59" s="54">
        <v>66</v>
      </c>
      <c r="H59" s="54">
        <v>62</v>
      </c>
    </row>
    <row r="60" spans="1:8">
      <c r="A60" s="53">
        <v>20195183429</v>
      </c>
      <c r="B60" s="53" t="s">
        <v>72</v>
      </c>
      <c r="C60" s="51">
        <f t="shared" si="1"/>
        <v>65.125</v>
      </c>
      <c r="D60" s="23" t="s">
        <v>11</v>
      </c>
      <c r="E60" s="54">
        <v>68</v>
      </c>
      <c r="F60" s="54">
        <v>68</v>
      </c>
      <c r="G60" s="54">
        <v>61</v>
      </c>
      <c r="H60" s="54">
        <v>62</v>
      </c>
    </row>
    <row r="61" spans="1:8">
      <c r="A61" s="53">
        <v>20195183430</v>
      </c>
      <c r="B61" s="53" t="s">
        <v>73</v>
      </c>
      <c r="C61" s="51">
        <f t="shared" si="1"/>
        <v>66.1875</v>
      </c>
      <c r="D61" s="23" t="s">
        <v>11</v>
      </c>
      <c r="E61" s="54">
        <v>75</v>
      </c>
      <c r="F61" s="54">
        <v>69</v>
      </c>
      <c r="G61" s="54">
        <v>60</v>
      </c>
      <c r="H61" s="54">
        <v>60</v>
      </c>
    </row>
    <row r="62" spans="1:8">
      <c r="A62" s="53">
        <v>20195183431</v>
      </c>
      <c r="B62" s="53" t="s">
        <v>74</v>
      </c>
      <c r="C62" s="51">
        <f t="shared" si="1"/>
        <v>72.375</v>
      </c>
      <c r="D62" s="23" t="s">
        <v>11</v>
      </c>
      <c r="E62" s="54">
        <v>78</v>
      </c>
      <c r="F62" s="54">
        <v>77</v>
      </c>
      <c r="G62" s="54">
        <v>66</v>
      </c>
      <c r="H62" s="54">
        <v>66</v>
      </c>
    </row>
    <row r="63" spans="1:8">
      <c r="A63" s="53">
        <v>20195183432</v>
      </c>
      <c r="B63" s="53" t="s">
        <v>75</v>
      </c>
      <c r="C63" s="51">
        <f t="shared" si="1"/>
        <v>61.6875</v>
      </c>
      <c r="D63" s="23" t="s">
        <v>11</v>
      </c>
      <c r="E63" s="54">
        <v>73</v>
      </c>
      <c r="F63" s="54">
        <v>64</v>
      </c>
      <c r="G63" s="54">
        <v>57</v>
      </c>
      <c r="H63" s="54">
        <v>52</v>
      </c>
    </row>
    <row r="64" spans="1:8">
      <c r="A64" s="53">
        <v>20195183433</v>
      </c>
      <c r="B64" s="53" t="s">
        <v>76</v>
      </c>
      <c r="C64" s="51">
        <f t="shared" si="1"/>
        <v>79.1875</v>
      </c>
      <c r="D64" s="23" t="s">
        <v>11</v>
      </c>
      <c r="E64" s="54">
        <v>86</v>
      </c>
      <c r="F64" s="54">
        <v>79</v>
      </c>
      <c r="G64" s="54">
        <v>76</v>
      </c>
      <c r="H64" s="54">
        <v>77</v>
      </c>
    </row>
    <row r="65" spans="1:8">
      <c r="A65" s="53">
        <v>20195183434</v>
      </c>
      <c r="B65" s="53" t="s">
        <v>77</v>
      </c>
      <c r="C65" s="51">
        <f t="shared" si="1"/>
        <v>75.875</v>
      </c>
      <c r="D65" s="23" t="s">
        <v>11</v>
      </c>
      <c r="E65" s="54">
        <v>84</v>
      </c>
      <c r="F65" s="54">
        <v>82</v>
      </c>
      <c r="G65" s="54">
        <v>62</v>
      </c>
      <c r="H65" s="54">
        <v>74</v>
      </c>
    </row>
    <row r="66" spans="1:8">
      <c r="A66" s="53">
        <v>20195183435</v>
      </c>
      <c r="B66" s="53" t="s">
        <v>78</v>
      </c>
      <c r="C66" s="51">
        <f t="shared" si="1"/>
        <v>75.875</v>
      </c>
      <c r="D66" s="23" t="s">
        <v>11</v>
      </c>
      <c r="E66" s="54">
        <v>78</v>
      </c>
      <c r="F66" s="54">
        <v>81</v>
      </c>
      <c r="G66" s="54">
        <v>74</v>
      </c>
      <c r="H66" s="54">
        <v>66</v>
      </c>
    </row>
    <row r="67" spans="1:8">
      <c r="A67" s="53">
        <v>20195183436</v>
      </c>
      <c r="B67" s="53" t="s">
        <v>79</v>
      </c>
      <c r="C67" s="51">
        <f t="shared" si="1"/>
        <v>77.5625</v>
      </c>
      <c r="D67" s="23" t="s">
        <v>11</v>
      </c>
      <c r="E67" s="54">
        <v>85</v>
      </c>
      <c r="F67" s="54">
        <v>78</v>
      </c>
      <c r="G67" s="54">
        <v>74</v>
      </c>
      <c r="H67" s="54">
        <v>74</v>
      </c>
    </row>
    <row r="68" spans="1:8">
      <c r="A68" s="37">
        <v>20195183501</v>
      </c>
      <c r="B68" s="37" t="s">
        <v>80</v>
      </c>
      <c r="C68" s="55">
        <f t="shared" ref="C68:C100" si="2">IFERROR(SUMPRODUCT($E$2:$N$2,E68:N68)/SUM($E$2:$N$2),"")</f>
        <v>70.875</v>
      </c>
      <c r="D68" s="29" t="s">
        <v>11</v>
      </c>
      <c r="E68" s="8">
        <v>82</v>
      </c>
      <c r="F68" s="27">
        <v>69</v>
      </c>
      <c r="G68" s="27">
        <v>66</v>
      </c>
      <c r="H68" s="27">
        <v>70</v>
      </c>
    </row>
    <row r="69" spans="1:8">
      <c r="A69" s="37">
        <v>20195183502</v>
      </c>
      <c r="B69" s="37" t="s">
        <v>81</v>
      </c>
      <c r="C69" s="55">
        <f t="shared" si="2"/>
        <v>89.5</v>
      </c>
      <c r="D69" s="29" t="s">
        <v>11</v>
      </c>
      <c r="E69" s="8">
        <v>86</v>
      </c>
      <c r="F69" s="27">
        <v>92</v>
      </c>
      <c r="G69" s="27">
        <v>88</v>
      </c>
      <c r="H69" s="27">
        <v>90</v>
      </c>
    </row>
    <row r="70" spans="1:8">
      <c r="A70" s="37">
        <v>20195183504</v>
      </c>
      <c r="B70" s="37" t="s">
        <v>82</v>
      </c>
      <c r="C70" s="55">
        <f t="shared" si="2"/>
        <v>88.8125</v>
      </c>
      <c r="D70" s="29" t="s">
        <v>11</v>
      </c>
      <c r="E70" s="8">
        <v>94</v>
      </c>
      <c r="F70" s="27">
        <v>94</v>
      </c>
      <c r="G70" s="27">
        <v>80</v>
      </c>
      <c r="H70" s="27">
        <v>85</v>
      </c>
    </row>
    <row r="71" spans="1:8">
      <c r="A71" s="37">
        <v>20195183505</v>
      </c>
      <c r="B71" s="37" t="s">
        <v>83</v>
      </c>
      <c r="C71" s="55">
        <f t="shared" si="2"/>
        <v>92.6875</v>
      </c>
      <c r="D71" s="29" t="s">
        <v>11</v>
      </c>
      <c r="E71" s="8">
        <v>91</v>
      </c>
      <c r="F71" s="27">
        <v>95</v>
      </c>
      <c r="G71" s="27">
        <v>91</v>
      </c>
      <c r="H71" s="27">
        <v>92</v>
      </c>
    </row>
    <row r="72" spans="1:8">
      <c r="A72" s="37">
        <v>20195183506</v>
      </c>
      <c r="B72" s="37" t="s">
        <v>84</v>
      </c>
      <c r="C72" s="55">
        <f t="shared" si="2"/>
        <v>85.4375</v>
      </c>
      <c r="D72" s="29" t="s">
        <v>11</v>
      </c>
      <c r="E72" s="8">
        <v>91</v>
      </c>
      <c r="F72" s="27">
        <v>86</v>
      </c>
      <c r="G72" s="27">
        <v>80</v>
      </c>
      <c r="H72" s="27">
        <v>86</v>
      </c>
    </row>
    <row r="73" spans="1:8">
      <c r="A73" s="37">
        <v>20195183508</v>
      </c>
      <c r="B73" s="37" t="s">
        <v>85</v>
      </c>
      <c r="C73" s="55">
        <f t="shared" si="2"/>
        <v>79.4375</v>
      </c>
      <c r="D73" s="29" t="s">
        <v>11</v>
      </c>
      <c r="E73" s="8">
        <v>88</v>
      </c>
      <c r="F73" s="27">
        <v>80</v>
      </c>
      <c r="G73" s="27">
        <v>74</v>
      </c>
      <c r="H73" s="27">
        <v>77</v>
      </c>
    </row>
    <row r="74" spans="1:8">
      <c r="A74" s="37">
        <v>20195183509</v>
      </c>
      <c r="B74" s="37" t="s">
        <v>86</v>
      </c>
      <c r="C74" s="55">
        <f t="shared" si="2"/>
        <v>82.3125</v>
      </c>
      <c r="D74" s="29" t="s">
        <v>11</v>
      </c>
      <c r="E74" s="8">
        <v>85</v>
      </c>
      <c r="F74" s="27">
        <v>85</v>
      </c>
      <c r="G74" s="27">
        <v>78</v>
      </c>
      <c r="H74" s="27">
        <v>80</v>
      </c>
    </row>
    <row r="75" spans="1:8">
      <c r="A75" s="37">
        <v>20195183510</v>
      </c>
      <c r="B75" s="37" t="s">
        <v>87</v>
      </c>
      <c r="C75" s="55">
        <f t="shared" si="2"/>
        <v>76.25</v>
      </c>
      <c r="D75" s="29" t="s">
        <v>11</v>
      </c>
      <c r="E75" s="8">
        <v>78</v>
      </c>
      <c r="F75" s="27">
        <v>81</v>
      </c>
      <c r="G75" s="27">
        <v>74</v>
      </c>
      <c r="H75" s="27">
        <v>68</v>
      </c>
    </row>
    <row r="76" spans="1:8">
      <c r="A76" s="37">
        <v>20195183512</v>
      </c>
      <c r="B76" s="37" t="s">
        <v>88</v>
      </c>
      <c r="C76" s="55">
        <f t="shared" si="2"/>
        <v>81.125</v>
      </c>
      <c r="D76" s="29" t="s">
        <v>11</v>
      </c>
      <c r="E76" s="8">
        <v>85</v>
      </c>
      <c r="F76" s="27">
        <v>84</v>
      </c>
      <c r="G76" s="27">
        <v>77</v>
      </c>
      <c r="H76" s="27">
        <v>77</v>
      </c>
    </row>
    <row r="77" spans="1:8">
      <c r="A77" s="37">
        <v>20195183513</v>
      </c>
      <c r="B77" s="37" t="s">
        <v>89</v>
      </c>
      <c r="C77" s="55">
        <f t="shared" si="2"/>
        <v>77.4375</v>
      </c>
      <c r="D77" s="29" t="s">
        <v>11</v>
      </c>
      <c r="E77" s="8">
        <v>81</v>
      </c>
      <c r="F77" s="27">
        <v>79</v>
      </c>
      <c r="G77" s="27">
        <v>72</v>
      </c>
      <c r="H77" s="27">
        <v>78</v>
      </c>
    </row>
    <row r="78" spans="1:8">
      <c r="A78" s="37">
        <v>20195183514</v>
      </c>
      <c r="B78" s="37" t="s">
        <v>90</v>
      </c>
      <c r="C78" s="55">
        <f t="shared" si="2"/>
        <v>77.125</v>
      </c>
      <c r="D78" s="29" t="s">
        <v>11</v>
      </c>
      <c r="E78" s="8">
        <v>90</v>
      </c>
      <c r="F78" s="27">
        <v>78</v>
      </c>
      <c r="G78" s="27">
        <v>70</v>
      </c>
      <c r="H78" s="27">
        <v>72</v>
      </c>
    </row>
    <row r="79" spans="1:8">
      <c r="A79" s="37">
        <v>20195183515</v>
      </c>
      <c r="B79" s="37" t="s">
        <v>91</v>
      </c>
      <c r="C79" s="55">
        <f t="shared" si="2"/>
        <v>80.1875</v>
      </c>
      <c r="D79" s="29" t="s">
        <v>11</v>
      </c>
      <c r="E79" s="8">
        <v>86</v>
      </c>
      <c r="F79" s="27">
        <v>80</v>
      </c>
      <c r="G79" s="27">
        <v>77</v>
      </c>
      <c r="H79" s="27">
        <v>79</v>
      </c>
    </row>
    <row r="80" spans="1:8">
      <c r="A80" s="37">
        <v>20195183516</v>
      </c>
      <c r="B80" s="37" t="s">
        <v>92</v>
      </c>
      <c r="C80" s="55">
        <f t="shared" si="2"/>
        <v>80.8125</v>
      </c>
      <c r="D80" s="29" t="s">
        <v>11</v>
      </c>
      <c r="E80" s="8">
        <v>89</v>
      </c>
      <c r="F80" s="27">
        <v>83</v>
      </c>
      <c r="G80" s="27">
        <v>75</v>
      </c>
      <c r="H80" s="27">
        <v>76</v>
      </c>
    </row>
    <row r="81" spans="1:8">
      <c r="A81" s="37">
        <v>20195183517</v>
      </c>
      <c r="B81" s="37" t="s">
        <v>93</v>
      </c>
      <c r="C81" s="55">
        <f t="shared" si="2"/>
        <v>72.875</v>
      </c>
      <c r="D81" s="29" t="s">
        <v>11</v>
      </c>
      <c r="E81" s="8">
        <v>78</v>
      </c>
      <c r="F81" s="27">
        <v>74</v>
      </c>
      <c r="G81" s="27">
        <v>71</v>
      </c>
      <c r="H81" s="27">
        <v>68</v>
      </c>
    </row>
    <row r="82" spans="1:8">
      <c r="A82" s="37">
        <v>20195183519</v>
      </c>
      <c r="B82" s="37" t="s">
        <v>94</v>
      </c>
      <c r="C82" s="55">
        <f t="shared" si="2"/>
        <v>77.375</v>
      </c>
      <c r="D82" s="29" t="s">
        <v>11</v>
      </c>
      <c r="E82" s="8">
        <v>83</v>
      </c>
      <c r="F82" s="27">
        <v>80</v>
      </c>
      <c r="G82" s="27">
        <v>77</v>
      </c>
      <c r="H82" s="27">
        <v>67</v>
      </c>
    </row>
    <row r="83" spans="1:8">
      <c r="A83" s="37">
        <v>20195183520</v>
      </c>
      <c r="B83" s="37" t="s">
        <v>95</v>
      </c>
      <c r="C83" s="55">
        <f t="shared" si="2"/>
        <v>77.4375</v>
      </c>
      <c r="D83" s="29" t="s">
        <v>11</v>
      </c>
      <c r="E83" s="8">
        <v>81</v>
      </c>
      <c r="F83" s="27">
        <v>78</v>
      </c>
      <c r="G83" s="27">
        <v>78</v>
      </c>
      <c r="H83" s="27">
        <v>72</v>
      </c>
    </row>
    <row r="84" spans="1:8">
      <c r="A84" s="37">
        <v>20195183521</v>
      </c>
      <c r="B84" s="37" t="s">
        <v>96</v>
      </c>
      <c r="C84" s="55">
        <f t="shared" si="2"/>
        <v>86.1875</v>
      </c>
      <c r="D84" s="29" t="s">
        <v>11</v>
      </c>
      <c r="E84" s="8">
        <v>91</v>
      </c>
      <c r="F84" s="27">
        <v>89</v>
      </c>
      <c r="G84" s="27">
        <v>80</v>
      </c>
      <c r="H84" s="27">
        <v>84</v>
      </c>
    </row>
    <row r="85" spans="1:8">
      <c r="A85" s="37">
        <v>20195183522</v>
      </c>
      <c r="B85" s="37" t="s">
        <v>97</v>
      </c>
      <c r="C85" s="55">
        <f t="shared" si="2"/>
        <v>80.875</v>
      </c>
      <c r="D85" s="29" t="s">
        <v>11</v>
      </c>
      <c r="E85" s="8">
        <v>91</v>
      </c>
      <c r="F85" s="27">
        <v>81</v>
      </c>
      <c r="G85" s="27">
        <v>76</v>
      </c>
      <c r="H85" s="27">
        <v>77</v>
      </c>
    </row>
    <row r="86" spans="1:8">
      <c r="A86" s="37">
        <v>20195183523</v>
      </c>
      <c r="B86" s="37" t="s">
        <v>98</v>
      </c>
      <c r="C86" s="55">
        <f t="shared" si="2"/>
        <v>78.4375</v>
      </c>
      <c r="D86" s="29" t="s">
        <v>11</v>
      </c>
      <c r="E86" s="8">
        <v>85</v>
      </c>
      <c r="F86" s="27">
        <v>83</v>
      </c>
      <c r="G86" s="27">
        <v>73</v>
      </c>
      <c r="H86" s="27">
        <v>70</v>
      </c>
    </row>
    <row r="87" spans="1:8">
      <c r="A87" s="37">
        <v>20195183524</v>
      </c>
      <c r="B87" s="37" t="s">
        <v>99</v>
      </c>
      <c r="C87" s="55">
        <f t="shared" si="2"/>
        <v>81.125</v>
      </c>
      <c r="D87" s="29" t="s">
        <v>11</v>
      </c>
      <c r="E87" s="8">
        <v>90</v>
      </c>
      <c r="F87" s="27">
        <v>83</v>
      </c>
      <c r="G87" s="27">
        <v>74</v>
      </c>
      <c r="H87" s="27">
        <v>78</v>
      </c>
    </row>
    <row r="88" spans="1:8">
      <c r="A88" s="37">
        <v>20195183525</v>
      </c>
      <c r="B88" s="37" t="s">
        <v>100</v>
      </c>
      <c r="C88" s="55">
        <f t="shared" si="2"/>
        <v>70.1875</v>
      </c>
      <c r="D88" s="29" t="s">
        <v>11</v>
      </c>
      <c r="E88" s="8">
        <v>72</v>
      </c>
      <c r="F88" s="27">
        <v>76</v>
      </c>
      <c r="G88" s="27">
        <v>67</v>
      </c>
      <c r="H88" s="27">
        <v>61</v>
      </c>
    </row>
    <row r="89" spans="1:8">
      <c r="A89" s="37">
        <v>20195183527</v>
      </c>
      <c r="B89" s="37" t="s">
        <v>101</v>
      </c>
      <c r="C89" s="55">
        <f t="shared" si="2"/>
        <v>73.625</v>
      </c>
      <c r="D89" s="29" t="s">
        <v>11</v>
      </c>
      <c r="E89" s="8">
        <v>80</v>
      </c>
      <c r="F89" s="27">
        <v>77</v>
      </c>
      <c r="G89" s="27">
        <v>74</v>
      </c>
      <c r="H89" s="27">
        <v>60</v>
      </c>
    </row>
    <row r="90" spans="1:8">
      <c r="A90" s="37">
        <v>20195183528</v>
      </c>
      <c r="B90" s="37" t="s">
        <v>102</v>
      </c>
      <c r="C90" s="55">
        <f t="shared" si="2"/>
        <v>65.0625</v>
      </c>
      <c r="D90" s="29" t="s">
        <v>11</v>
      </c>
      <c r="E90" s="8">
        <v>79</v>
      </c>
      <c r="F90" s="27">
        <v>64</v>
      </c>
      <c r="G90" s="27">
        <v>60</v>
      </c>
      <c r="H90" s="27">
        <v>60</v>
      </c>
    </row>
    <row r="91" spans="1:8">
      <c r="A91" s="37">
        <v>20195183529</v>
      </c>
      <c r="B91" s="37" t="s">
        <v>103</v>
      </c>
      <c r="C91" s="55">
        <f t="shared" si="2"/>
        <v>73.3125</v>
      </c>
      <c r="D91" s="29" t="s">
        <v>11</v>
      </c>
      <c r="E91" s="8">
        <v>85</v>
      </c>
      <c r="F91" s="27">
        <v>72</v>
      </c>
      <c r="G91" s="27">
        <v>75</v>
      </c>
      <c r="H91" s="27">
        <v>62</v>
      </c>
    </row>
    <row r="92" spans="1:8">
      <c r="A92" s="37">
        <v>20195183530</v>
      </c>
      <c r="B92" s="37" t="s">
        <v>104</v>
      </c>
      <c r="C92" s="55">
        <f t="shared" si="2"/>
        <v>73.5</v>
      </c>
      <c r="D92" s="29" t="s">
        <v>11</v>
      </c>
      <c r="E92" s="8">
        <v>84</v>
      </c>
      <c r="F92" s="27">
        <v>78</v>
      </c>
      <c r="G92" s="27">
        <v>69</v>
      </c>
      <c r="H92" s="27">
        <v>60</v>
      </c>
    </row>
    <row r="93" spans="1:8">
      <c r="A93" s="37">
        <v>20195183531</v>
      </c>
      <c r="B93" s="37" t="s">
        <v>105</v>
      </c>
      <c r="C93" s="55">
        <f t="shared" si="2"/>
        <v>70.75</v>
      </c>
      <c r="D93" s="29" t="s">
        <v>11</v>
      </c>
      <c r="E93" s="8">
        <v>74</v>
      </c>
      <c r="F93" s="27">
        <v>80</v>
      </c>
      <c r="G93" s="27">
        <v>61</v>
      </c>
      <c r="H93" s="27">
        <v>62</v>
      </c>
    </row>
    <row r="94" spans="1:8">
      <c r="A94" s="37">
        <v>20195183532</v>
      </c>
      <c r="B94" s="37" t="s">
        <v>106</v>
      </c>
      <c r="C94" s="55">
        <f t="shared" si="2"/>
        <v>70.25</v>
      </c>
      <c r="D94" s="29" t="s">
        <v>11</v>
      </c>
      <c r="E94" s="8">
        <v>80</v>
      </c>
      <c r="F94" s="27">
        <v>72</v>
      </c>
      <c r="G94" s="27">
        <v>68</v>
      </c>
      <c r="H94" s="27">
        <v>60</v>
      </c>
    </row>
    <row r="95" spans="1:8">
      <c r="A95" s="37">
        <v>20195183533</v>
      </c>
      <c r="B95" s="37" t="s">
        <v>107</v>
      </c>
      <c r="C95" s="55">
        <f t="shared" si="2"/>
        <v>74.625</v>
      </c>
      <c r="D95" s="29" t="s">
        <v>11</v>
      </c>
      <c r="E95" s="8">
        <v>80</v>
      </c>
      <c r="F95" s="27">
        <v>78</v>
      </c>
      <c r="G95" s="27">
        <v>69</v>
      </c>
      <c r="H95" s="27">
        <v>70</v>
      </c>
    </row>
    <row r="96" spans="1:8">
      <c r="A96" s="37">
        <v>20195183534</v>
      </c>
      <c r="B96" s="37" t="s">
        <v>108</v>
      </c>
      <c r="C96" s="55">
        <f t="shared" si="2"/>
        <v>69.5</v>
      </c>
      <c r="D96" s="29" t="s">
        <v>11</v>
      </c>
      <c r="E96" s="8">
        <v>81</v>
      </c>
      <c r="F96" s="27">
        <v>71</v>
      </c>
      <c r="G96" s="27">
        <v>65</v>
      </c>
      <c r="H96" s="27">
        <v>61</v>
      </c>
    </row>
    <row r="97" spans="1:8">
      <c r="A97" s="37">
        <v>20195183535</v>
      </c>
      <c r="B97" s="37" t="s">
        <v>109</v>
      </c>
      <c r="C97" s="55">
        <f t="shared" si="2"/>
        <v>81.875</v>
      </c>
      <c r="D97" s="29" t="s">
        <v>11</v>
      </c>
      <c r="E97" s="8">
        <v>88</v>
      </c>
      <c r="F97" s="27">
        <v>84</v>
      </c>
      <c r="G97" s="27">
        <v>77</v>
      </c>
      <c r="H97" s="27">
        <v>78</v>
      </c>
    </row>
    <row r="98" spans="1:8">
      <c r="A98" s="37">
        <v>20195183536</v>
      </c>
      <c r="B98" s="37" t="s">
        <v>110</v>
      </c>
      <c r="C98" s="55">
        <f t="shared" si="2"/>
        <v>70.4375</v>
      </c>
      <c r="D98" s="29" t="s">
        <v>11</v>
      </c>
      <c r="E98" s="8">
        <v>86</v>
      </c>
      <c r="F98" s="27">
        <v>69</v>
      </c>
      <c r="G98" s="27">
        <v>68</v>
      </c>
      <c r="H98" s="27">
        <v>61</v>
      </c>
    </row>
    <row r="99" spans="1:8">
      <c r="A99" s="30">
        <v>20185238318</v>
      </c>
      <c r="B99" s="37" t="s">
        <v>111</v>
      </c>
      <c r="C99" s="55">
        <f t="shared" si="2"/>
        <v>80.25</v>
      </c>
      <c r="D99" s="29" t="s">
        <v>11</v>
      </c>
      <c r="E99" s="8">
        <v>92</v>
      </c>
      <c r="F99" s="27">
        <v>84</v>
      </c>
      <c r="G99" s="27">
        <v>75</v>
      </c>
      <c r="H99" s="27">
        <v>68</v>
      </c>
    </row>
    <row r="100" spans="1:8">
      <c r="A100" s="30">
        <v>20185238339</v>
      </c>
      <c r="B100" s="37" t="s">
        <v>112</v>
      </c>
      <c r="C100" s="55">
        <f t="shared" si="2"/>
        <v>87.4375</v>
      </c>
      <c r="D100" s="29" t="s">
        <v>11</v>
      </c>
      <c r="E100" s="8">
        <v>89</v>
      </c>
      <c r="F100" s="27">
        <v>91</v>
      </c>
      <c r="G100" s="27">
        <v>82</v>
      </c>
      <c r="H100" s="27">
        <v>86</v>
      </c>
    </row>
    <row r="101" spans="1:8">
      <c r="A101" s="56" t="s">
        <v>113</v>
      </c>
      <c r="B101" s="57" t="s">
        <v>114</v>
      </c>
      <c r="C101" s="55">
        <f t="shared" ref="C101:C130" si="3">IFERROR(SUMPRODUCT($E$2:$Z$2,E101:Z101)/SUM($E$2:$Z$2),"")</f>
        <v>82.375</v>
      </c>
      <c r="D101" s="29" t="s">
        <v>11</v>
      </c>
      <c r="E101" s="29">
        <v>88</v>
      </c>
      <c r="F101" s="29">
        <v>84</v>
      </c>
      <c r="G101" s="29">
        <v>79</v>
      </c>
      <c r="H101" s="29">
        <v>78</v>
      </c>
    </row>
    <row r="102" spans="1:8">
      <c r="A102" s="56" t="s">
        <v>115</v>
      </c>
      <c r="B102" s="57" t="s">
        <v>116</v>
      </c>
      <c r="C102" s="55">
        <f t="shared" si="3"/>
        <v>72.625</v>
      </c>
      <c r="D102" s="29" t="s">
        <v>11</v>
      </c>
      <c r="E102" s="29">
        <v>86</v>
      </c>
      <c r="F102" s="29">
        <v>74</v>
      </c>
      <c r="G102" s="29">
        <v>67</v>
      </c>
      <c r="H102" s="29">
        <v>64</v>
      </c>
    </row>
    <row r="103" spans="1:8">
      <c r="A103" s="56" t="s">
        <v>117</v>
      </c>
      <c r="B103" s="57" t="s">
        <v>118</v>
      </c>
      <c r="C103" s="55">
        <f t="shared" si="3"/>
        <v>70.8125</v>
      </c>
      <c r="D103" s="29" t="s">
        <v>11</v>
      </c>
      <c r="E103" s="29">
        <v>81</v>
      </c>
      <c r="F103" s="29">
        <v>66</v>
      </c>
      <c r="G103" s="29">
        <v>74</v>
      </c>
      <c r="H103" s="29">
        <v>66</v>
      </c>
    </row>
    <row r="104" spans="1:8">
      <c r="A104" s="56" t="s">
        <v>119</v>
      </c>
      <c r="B104" s="57" t="s">
        <v>120</v>
      </c>
      <c r="C104" s="55">
        <f t="shared" si="3"/>
        <v>75.375</v>
      </c>
      <c r="D104" s="29" t="s">
        <v>11</v>
      </c>
      <c r="E104" s="29">
        <v>81</v>
      </c>
      <c r="F104" s="29">
        <v>78</v>
      </c>
      <c r="G104" s="29">
        <v>78</v>
      </c>
      <c r="H104" s="29">
        <v>61</v>
      </c>
    </row>
    <row r="105" spans="1:8">
      <c r="A105" s="56" t="s">
        <v>121</v>
      </c>
      <c r="B105" s="57" t="s">
        <v>122</v>
      </c>
      <c r="C105" s="55">
        <f t="shared" si="3"/>
        <v>80.3125</v>
      </c>
      <c r="D105" s="29" t="s">
        <v>11</v>
      </c>
      <c r="E105" s="29">
        <v>87</v>
      </c>
      <c r="F105" s="29">
        <v>86</v>
      </c>
      <c r="G105" s="29">
        <v>76</v>
      </c>
      <c r="H105" s="29">
        <v>68</v>
      </c>
    </row>
    <row r="106" spans="1:8">
      <c r="A106" s="56" t="s">
        <v>123</v>
      </c>
      <c r="B106" s="57" t="s">
        <v>124</v>
      </c>
      <c r="C106" s="55">
        <f t="shared" si="3"/>
        <v>76.375</v>
      </c>
      <c r="D106" s="29" t="s">
        <v>11</v>
      </c>
      <c r="E106" s="29">
        <v>83</v>
      </c>
      <c r="F106" s="29">
        <v>71</v>
      </c>
      <c r="G106" s="29">
        <v>79</v>
      </c>
      <c r="H106" s="29">
        <v>77</v>
      </c>
    </row>
    <row r="107" spans="1:8">
      <c r="A107" s="56" t="s">
        <v>125</v>
      </c>
      <c r="B107" s="57" t="s">
        <v>126</v>
      </c>
      <c r="C107" s="55">
        <f t="shared" si="3"/>
        <v>76.5625</v>
      </c>
      <c r="D107" s="29" t="s">
        <v>11</v>
      </c>
      <c r="E107" s="29">
        <v>77</v>
      </c>
      <c r="F107" s="29">
        <v>77</v>
      </c>
      <c r="G107" s="29">
        <v>76</v>
      </c>
      <c r="H107" s="29">
        <v>76</v>
      </c>
    </row>
    <row r="108" spans="1:8">
      <c r="A108" s="56" t="s">
        <v>127</v>
      </c>
      <c r="B108" s="57" t="s">
        <v>128</v>
      </c>
      <c r="C108" s="55">
        <f t="shared" si="3"/>
        <v>70.8125</v>
      </c>
      <c r="D108" s="29" t="s">
        <v>11</v>
      </c>
      <c r="E108" s="29">
        <v>81</v>
      </c>
      <c r="F108" s="29">
        <v>69</v>
      </c>
      <c r="G108" s="29">
        <v>71</v>
      </c>
      <c r="H108" s="29">
        <v>64</v>
      </c>
    </row>
    <row r="109" spans="1:8">
      <c r="A109" s="56" t="s">
        <v>129</v>
      </c>
      <c r="B109" s="57" t="s">
        <v>130</v>
      </c>
      <c r="C109" s="55">
        <f t="shared" si="3"/>
        <v>76.1875</v>
      </c>
      <c r="D109" s="29" t="s">
        <v>11</v>
      </c>
      <c r="E109" s="29">
        <v>88</v>
      </c>
      <c r="F109" s="29">
        <v>78</v>
      </c>
      <c r="G109" s="29">
        <v>70</v>
      </c>
      <c r="H109" s="29">
        <v>69</v>
      </c>
    </row>
    <row r="110" spans="1:8">
      <c r="A110" s="56" t="s">
        <v>131</v>
      </c>
      <c r="B110" s="57" t="s">
        <v>132</v>
      </c>
      <c r="C110" s="55">
        <f t="shared" si="3"/>
        <v>70.625</v>
      </c>
      <c r="D110" s="29" t="s">
        <v>11</v>
      </c>
      <c r="E110" s="29">
        <v>82</v>
      </c>
      <c r="F110" s="29">
        <v>71</v>
      </c>
      <c r="G110" s="29">
        <v>68</v>
      </c>
      <c r="H110" s="29">
        <v>62</v>
      </c>
    </row>
    <row r="111" spans="1:8">
      <c r="A111" s="56" t="s">
        <v>133</v>
      </c>
      <c r="B111" s="57" t="s">
        <v>134</v>
      </c>
      <c r="C111" s="55">
        <f t="shared" si="3"/>
        <v>90.5</v>
      </c>
      <c r="D111" s="29" t="s">
        <v>11</v>
      </c>
      <c r="E111" s="29">
        <v>93</v>
      </c>
      <c r="F111" s="29">
        <v>93</v>
      </c>
      <c r="G111" s="29">
        <v>86</v>
      </c>
      <c r="H111" s="29">
        <v>89</v>
      </c>
    </row>
    <row r="112" spans="1:8">
      <c r="A112" s="56" t="s">
        <v>135</v>
      </c>
      <c r="B112" s="57" t="s">
        <v>136</v>
      </c>
      <c r="C112" s="55">
        <f t="shared" si="3"/>
        <v>80.4375</v>
      </c>
      <c r="D112" s="29" t="s">
        <v>11</v>
      </c>
      <c r="E112" s="29">
        <v>89</v>
      </c>
      <c r="F112" s="29">
        <v>79</v>
      </c>
      <c r="G112" s="29">
        <v>78</v>
      </c>
      <c r="H112" s="29">
        <v>78</v>
      </c>
    </row>
    <row r="113" spans="1:8">
      <c r="A113" s="56" t="s">
        <v>137</v>
      </c>
      <c r="B113" s="57" t="s">
        <v>138</v>
      </c>
      <c r="C113" s="55">
        <f t="shared" si="3"/>
        <v>77.125</v>
      </c>
      <c r="D113" s="29" t="s">
        <v>11</v>
      </c>
      <c r="E113" s="29">
        <v>87</v>
      </c>
      <c r="F113" s="29">
        <v>82</v>
      </c>
      <c r="G113" s="29">
        <v>67</v>
      </c>
      <c r="H113" s="29">
        <v>71</v>
      </c>
    </row>
    <row r="114" spans="1:8">
      <c r="A114" s="56" t="s">
        <v>139</v>
      </c>
      <c r="B114" s="57" t="s">
        <v>140</v>
      </c>
      <c r="C114" s="55">
        <f t="shared" si="3"/>
        <v>76.6875</v>
      </c>
      <c r="D114" s="29" t="s">
        <v>11</v>
      </c>
      <c r="E114" s="29">
        <v>86</v>
      </c>
      <c r="F114" s="29">
        <v>78</v>
      </c>
      <c r="G114" s="29">
        <v>72</v>
      </c>
      <c r="H114" s="29">
        <v>71</v>
      </c>
    </row>
    <row r="115" spans="1:8">
      <c r="A115" s="56" t="s">
        <v>141</v>
      </c>
      <c r="B115" s="57" t="s">
        <v>142</v>
      </c>
      <c r="C115" s="55">
        <f t="shared" si="3"/>
        <v>70.75</v>
      </c>
      <c r="D115" s="29" t="s">
        <v>11</v>
      </c>
      <c r="E115" s="29">
        <v>84</v>
      </c>
      <c r="F115" s="29">
        <v>57</v>
      </c>
      <c r="G115" s="29">
        <v>82</v>
      </c>
      <c r="H115" s="29">
        <v>70</v>
      </c>
    </row>
    <row r="116" spans="1:8">
      <c r="A116" s="56" t="s">
        <v>143</v>
      </c>
      <c r="B116" s="57" t="s">
        <v>144</v>
      </c>
      <c r="C116" s="55">
        <f t="shared" si="3"/>
        <v>80.9375</v>
      </c>
      <c r="D116" s="29" t="s">
        <v>11</v>
      </c>
      <c r="E116" s="29">
        <v>87</v>
      </c>
      <c r="F116" s="29">
        <v>81</v>
      </c>
      <c r="G116" s="29">
        <v>83</v>
      </c>
      <c r="H116" s="29">
        <v>72</v>
      </c>
    </row>
    <row r="117" spans="1:8">
      <c r="A117" s="56" t="s">
        <v>145</v>
      </c>
      <c r="B117" s="57" t="s">
        <v>146</v>
      </c>
      <c r="C117" s="55">
        <f t="shared" si="3"/>
        <v>77.5</v>
      </c>
      <c r="D117" s="29" t="s">
        <v>11</v>
      </c>
      <c r="E117" s="29">
        <v>81</v>
      </c>
      <c r="F117" s="29">
        <v>83</v>
      </c>
      <c r="G117" s="29">
        <v>73</v>
      </c>
      <c r="H117" s="29">
        <v>69</v>
      </c>
    </row>
    <row r="118" spans="1:8">
      <c r="A118" s="56" t="s">
        <v>147</v>
      </c>
      <c r="B118" s="57" t="s">
        <v>148</v>
      </c>
      <c r="C118" s="55">
        <f t="shared" si="3"/>
        <v>89.5625</v>
      </c>
      <c r="D118" s="29" t="s">
        <v>11</v>
      </c>
      <c r="E118" s="29">
        <v>96</v>
      </c>
      <c r="F118" s="29">
        <v>95</v>
      </c>
      <c r="G118" s="29">
        <v>80</v>
      </c>
      <c r="H118" s="29">
        <v>85</v>
      </c>
    </row>
    <row r="119" spans="1:8">
      <c r="A119" s="56" t="s">
        <v>149</v>
      </c>
      <c r="B119" s="57" t="s">
        <v>150</v>
      </c>
      <c r="C119" s="55">
        <f t="shared" si="3"/>
        <v>79.125</v>
      </c>
      <c r="D119" s="29" t="s">
        <v>11</v>
      </c>
      <c r="E119" s="29">
        <v>87</v>
      </c>
      <c r="F119" s="29">
        <v>76</v>
      </c>
      <c r="G119" s="29">
        <v>84</v>
      </c>
      <c r="H119" s="29">
        <v>71</v>
      </c>
    </row>
    <row r="120" spans="1:8">
      <c r="A120" s="56" t="s">
        <v>151</v>
      </c>
      <c r="B120" s="57" t="s">
        <v>152</v>
      </c>
      <c r="C120" s="55">
        <f t="shared" si="3"/>
        <v>83</v>
      </c>
      <c r="D120" s="29" t="s">
        <v>11</v>
      </c>
      <c r="E120" s="29">
        <v>90</v>
      </c>
      <c r="F120" s="29">
        <v>83</v>
      </c>
      <c r="G120" s="29">
        <v>77</v>
      </c>
      <c r="H120" s="29">
        <v>84</v>
      </c>
    </row>
    <row r="121" spans="1:8">
      <c r="A121" s="56" t="s">
        <v>153</v>
      </c>
      <c r="B121" s="57" t="s">
        <v>154</v>
      </c>
      <c r="C121" s="55">
        <f t="shared" si="3"/>
        <v>72.0625</v>
      </c>
      <c r="D121" s="29" t="s">
        <v>11</v>
      </c>
      <c r="E121" s="29">
        <v>81</v>
      </c>
      <c r="F121" s="29">
        <v>72</v>
      </c>
      <c r="G121" s="29">
        <v>73</v>
      </c>
      <c r="H121" s="29">
        <v>62</v>
      </c>
    </row>
    <row r="122" spans="1:8">
      <c r="A122" s="56" t="s">
        <v>155</v>
      </c>
      <c r="B122" s="57" t="s">
        <v>156</v>
      </c>
      <c r="C122" s="55">
        <f t="shared" si="3"/>
        <v>74.25</v>
      </c>
      <c r="D122" s="29" t="s">
        <v>11</v>
      </c>
      <c r="E122" s="29">
        <v>79</v>
      </c>
      <c r="F122" s="29">
        <v>78</v>
      </c>
      <c r="G122" s="29">
        <v>75</v>
      </c>
      <c r="H122" s="29">
        <v>61</v>
      </c>
    </row>
    <row r="123" spans="1:8">
      <c r="A123" s="56" t="s">
        <v>157</v>
      </c>
      <c r="B123" s="57" t="s">
        <v>158</v>
      </c>
      <c r="C123" s="55">
        <f t="shared" si="3"/>
        <v>65.6875</v>
      </c>
      <c r="D123" s="29" t="s">
        <v>11</v>
      </c>
      <c r="E123" s="29">
        <v>74</v>
      </c>
      <c r="F123" s="29">
        <v>61</v>
      </c>
      <c r="G123" s="29">
        <v>70</v>
      </c>
      <c r="H123" s="29">
        <v>61</v>
      </c>
    </row>
    <row r="124" spans="1:8">
      <c r="A124" s="56" t="s">
        <v>159</v>
      </c>
      <c r="B124" s="57" t="s">
        <v>160</v>
      </c>
      <c r="C124" s="55">
        <f t="shared" si="3"/>
        <v>78</v>
      </c>
      <c r="D124" s="29" t="s">
        <v>11</v>
      </c>
      <c r="E124" s="29">
        <v>89</v>
      </c>
      <c r="F124" s="29">
        <v>75</v>
      </c>
      <c r="G124" s="29">
        <v>81</v>
      </c>
      <c r="H124" s="29">
        <v>69</v>
      </c>
    </row>
    <row r="125" spans="1:8">
      <c r="A125" s="56" t="s">
        <v>161</v>
      </c>
      <c r="B125" s="57" t="s">
        <v>162</v>
      </c>
      <c r="C125" s="55">
        <f t="shared" si="3"/>
        <v>69.3125</v>
      </c>
      <c r="D125" s="29" t="s">
        <v>11</v>
      </c>
      <c r="E125" s="29">
        <v>82</v>
      </c>
      <c r="F125" s="29">
        <v>72</v>
      </c>
      <c r="G125" s="29">
        <v>62</v>
      </c>
      <c r="H125" s="29">
        <v>61</v>
      </c>
    </row>
    <row r="126" spans="1:8">
      <c r="A126" s="56" t="s">
        <v>163</v>
      </c>
      <c r="B126" s="57" t="s">
        <v>164</v>
      </c>
      <c r="C126" s="55">
        <f t="shared" si="3"/>
        <v>71</v>
      </c>
      <c r="D126" s="29" t="s">
        <v>11</v>
      </c>
      <c r="E126" s="29">
        <v>80</v>
      </c>
      <c r="F126" s="29">
        <v>73</v>
      </c>
      <c r="G126" s="29">
        <v>65</v>
      </c>
      <c r="H126" s="29">
        <v>66</v>
      </c>
    </row>
    <row r="127" spans="1:8">
      <c r="A127" s="56" t="s">
        <v>165</v>
      </c>
      <c r="B127" s="57" t="s">
        <v>166</v>
      </c>
      <c r="C127" s="55">
        <f t="shared" si="3"/>
        <v>58.125</v>
      </c>
      <c r="D127" s="29" t="s">
        <v>11</v>
      </c>
      <c r="E127" s="29">
        <v>73</v>
      </c>
      <c r="F127" s="29">
        <v>57</v>
      </c>
      <c r="G127" s="29">
        <v>60</v>
      </c>
      <c r="H127" s="29">
        <v>43</v>
      </c>
    </row>
    <row r="128" spans="1:8">
      <c r="A128" s="56" t="s">
        <v>167</v>
      </c>
      <c r="B128" s="57" t="s">
        <v>168</v>
      </c>
      <c r="C128" s="55">
        <f t="shared" si="3"/>
        <v>66.25</v>
      </c>
      <c r="D128" s="29" t="s">
        <v>11</v>
      </c>
      <c r="E128" s="29">
        <v>75</v>
      </c>
      <c r="F128" s="29">
        <v>64</v>
      </c>
      <c r="G128" s="29">
        <v>64</v>
      </c>
      <c r="H128" s="29">
        <v>65</v>
      </c>
    </row>
    <row r="129" spans="1:8">
      <c r="A129" s="56" t="s">
        <v>169</v>
      </c>
      <c r="B129" s="57" t="s">
        <v>170</v>
      </c>
      <c r="C129" s="55">
        <f t="shared" si="3"/>
        <v>67.6875</v>
      </c>
      <c r="D129" s="29" t="s">
        <v>11</v>
      </c>
      <c r="E129" s="29">
        <v>74</v>
      </c>
      <c r="F129" s="29">
        <v>69</v>
      </c>
      <c r="G129" s="29">
        <v>66</v>
      </c>
      <c r="H129" s="29">
        <v>61</v>
      </c>
    </row>
    <row r="130" spans="1:8">
      <c r="A130" s="56" t="s">
        <v>171</v>
      </c>
      <c r="B130" s="57" t="s">
        <v>172</v>
      </c>
      <c r="C130" s="55">
        <f t="shared" si="3"/>
        <v>76.3125</v>
      </c>
      <c r="D130" s="29" t="s">
        <v>11</v>
      </c>
      <c r="E130" s="29">
        <v>83</v>
      </c>
      <c r="F130" s="29">
        <v>79</v>
      </c>
      <c r="G130" s="29">
        <v>72</v>
      </c>
      <c r="H130" s="29">
        <v>70</v>
      </c>
    </row>
    <row r="131" spans="1:8">
      <c r="A131" s="37">
        <v>20195183701</v>
      </c>
      <c r="B131" s="37" t="s">
        <v>173</v>
      </c>
      <c r="C131" s="55">
        <f t="shared" ref="C131:C162" si="4">IFERROR(SUMPRODUCT($E$2:$N$2,E131:N131)/SUM($E$2:$N$2),"")</f>
        <v>70</v>
      </c>
      <c r="D131" s="29" t="s">
        <v>11</v>
      </c>
      <c r="E131" s="8">
        <v>81</v>
      </c>
      <c r="F131" s="8">
        <v>69</v>
      </c>
      <c r="G131" s="8">
        <v>70</v>
      </c>
      <c r="H131" s="8">
        <v>61</v>
      </c>
    </row>
    <row r="132" spans="1:8">
      <c r="A132" s="37">
        <v>20195183702</v>
      </c>
      <c r="B132" s="37" t="s">
        <v>174</v>
      </c>
      <c r="C132" s="55">
        <f t="shared" si="4"/>
        <v>80.4375</v>
      </c>
      <c r="D132" s="29" t="s">
        <v>11</v>
      </c>
      <c r="E132" s="8">
        <v>89</v>
      </c>
      <c r="F132" s="8">
        <v>89</v>
      </c>
      <c r="G132" s="8">
        <v>72</v>
      </c>
      <c r="H132" s="8">
        <v>66</v>
      </c>
    </row>
    <row r="133" spans="1:8">
      <c r="A133" s="37">
        <v>20195183705</v>
      </c>
      <c r="B133" s="37" t="s">
        <v>175</v>
      </c>
      <c r="C133" s="55">
        <f t="shared" si="4"/>
        <v>66.75</v>
      </c>
      <c r="D133" s="29" t="s">
        <v>11</v>
      </c>
      <c r="E133" s="8">
        <v>76</v>
      </c>
      <c r="F133" s="8">
        <v>71</v>
      </c>
      <c r="G133" s="8">
        <v>63</v>
      </c>
      <c r="H133" s="8">
        <v>54</v>
      </c>
    </row>
    <row r="134" spans="1:8">
      <c r="A134" s="37">
        <v>20195183706</v>
      </c>
      <c r="B134" s="37" t="s">
        <v>176</v>
      </c>
      <c r="C134" s="55">
        <f t="shared" si="4"/>
        <v>79</v>
      </c>
      <c r="D134" s="29" t="s">
        <v>11</v>
      </c>
      <c r="E134" s="8">
        <v>88</v>
      </c>
      <c r="F134" s="8">
        <v>77</v>
      </c>
      <c r="G134" s="8">
        <v>79</v>
      </c>
      <c r="H134" s="8">
        <v>74</v>
      </c>
    </row>
    <row r="135" spans="1:8">
      <c r="A135" s="37">
        <v>20195183707</v>
      </c>
      <c r="B135" s="37" t="s">
        <v>177</v>
      </c>
      <c r="C135" s="55">
        <f t="shared" si="4"/>
        <v>78.4375</v>
      </c>
      <c r="D135" s="29" t="s">
        <v>11</v>
      </c>
      <c r="E135" s="8">
        <v>88</v>
      </c>
      <c r="F135" s="8">
        <v>82</v>
      </c>
      <c r="G135" s="8">
        <v>73</v>
      </c>
      <c r="H135" s="8">
        <v>69</v>
      </c>
    </row>
    <row r="136" spans="1:8">
      <c r="A136" s="37">
        <v>20195183708</v>
      </c>
      <c r="B136" s="37" t="s">
        <v>178</v>
      </c>
      <c r="C136" s="55">
        <f t="shared" si="4"/>
        <v>70.9375</v>
      </c>
      <c r="D136" s="29" t="s">
        <v>11</v>
      </c>
      <c r="E136" s="8">
        <v>75</v>
      </c>
      <c r="F136" s="8">
        <v>73</v>
      </c>
      <c r="G136" s="8">
        <v>67</v>
      </c>
      <c r="H136" s="8">
        <v>68</v>
      </c>
    </row>
    <row r="137" spans="1:8">
      <c r="A137" s="37">
        <v>20195183710</v>
      </c>
      <c r="B137" s="37" t="s">
        <v>179</v>
      </c>
      <c r="C137" s="55">
        <f t="shared" si="4"/>
        <v>80.875</v>
      </c>
      <c r="D137" s="29" t="s">
        <v>11</v>
      </c>
      <c r="E137" s="8">
        <v>88</v>
      </c>
      <c r="F137" s="8">
        <v>81</v>
      </c>
      <c r="G137" s="8">
        <v>82</v>
      </c>
      <c r="H137" s="8">
        <v>72</v>
      </c>
    </row>
    <row r="138" spans="1:8">
      <c r="A138" s="37">
        <v>20195183711</v>
      </c>
      <c r="B138" s="37" t="s">
        <v>180</v>
      </c>
      <c r="C138" s="55">
        <f t="shared" si="4"/>
        <v>86.5</v>
      </c>
      <c r="D138" s="29" t="s">
        <v>11</v>
      </c>
      <c r="E138" s="8">
        <v>90</v>
      </c>
      <c r="F138" s="8">
        <v>88</v>
      </c>
      <c r="G138" s="8">
        <v>85</v>
      </c>
      <c r="H138" s="8">
        <v>82</v>
      </c>
    </row>
    <row r="139" spans="1:8">
      <c r="A139" s="37">
        <v>20195183712</v>
      </c>
      <c r="B139" s="37" t="s">
        <v>181</v>
      </c>
      <c r="C139" s="55">
        <f t="shared" si="4"/>
        <v>86.125</v>
      </c>
      <c r="D139" s="29" t="s">
        <v>11</v>
      </c>
      <c r="E139" s="8">
        <v>92</v>
      </c>
      <c r="F139" s="8">
        <v>86</v>
      </c>
      <c r="G139" s="8">
        <v>82</v>
      </c>
      <c r="H139" s="8">
        <v>86</v>
      </c>
    </row>
    <row r="140" spans="1:8">
      <c r="A140" s="37">
        <v>20195183713</v>
      </c>
      <c r="B140" s="37" t="s">
        <v>182</v>
      </c>
      <c r="C140" s="55">
        <f t="shared" si="4"/>
        <v>74.625</v>
      </c>
      <c r="D140" s="29" t="s">
        <v>11</v>
      </c>
      <c r="E140" s="8">
        <v>79</v>
      </c>
      <c r="F140" s="8">
        <v>75</v>
      </c>
      <c r="G140" s="8">
        <v>75</v>
      </c>
      <c r="H140" s="8">
        <v>69</v>
      </c>
    </row>
    <row r="141" spans="1:8">
      <c r="A141" s="37">
        <v>20195183714</v>
      </c>
      <c r="B141" s="37" t="s">
        <v>183</v>
      </c>
      <c r="C141" s="55">
        <f t="shared" si="4"/>
        <v>85</v>
      </c>
      <c r="D141" s="29" t="s">
        <v>11</v>
      </c>
      <c r="E141" s="8">
        <v>90</v>
      </c>
      <c r="F141" s="8">
        <v>87</v>
      </c>
      <c r="G141" s="8">
        <v>79</v>
      </c>
      <c r="H141" s="8">
        <v>84</v>
      </c>
    </row>
    <row r="142" spans="1:8">
      <c r="A142" s="37">
        <v>20195183715</v>
      </c>
      <c r="B142" s="37" t="s">
        <v>184</v>
      </c>
      <c r="C142" s="55">
        <f t="shared" si="4"/>
        <v>72.3125</v>
      </c>
      <c r="D142" s="29" t="s">
        <v>11</v>
      </c>
      <c r="E142" s="8">
        <v>78</v>
      </c>
      <c r="F142" s="8">
        <v>72</v>
      </c>
      <c r="G142" s="8">
        <v>68</v>
      </c>
      <c r="H142" s="8">
        <v>73</v>
      </c>
    </row>
    <row r="143" spans="1:8">
      <c r="A143" s="37">
        <v>20195183716</v>
      </c>
      <c r="B143" s="37" t="s">
        <v>185</v>
      </c>
      <c r="C143" s="55">
        <f t="shared" si="4"/>
        <v>77.5625</v>
      </c>
      <c r="D143" s="29" t="s">
        <v>11</v>
      </c>
      <c r="E143" s="8">
        <v>83</v>
      </c>
      <c r="F143" s="8">
        <v>80</v>
      </c>
      <c r="G143" s="8">
        <v>74</v>
      </c>
      <c r="H143" s="8">
        <v>72</v>
      </c>
    </row>
    <row r="144" spans="1:8">
      <c r="A144" s="37">
        <v>20195183717</v>
      </c>
      <c r="B144" s="37" t="s">
        <v>186</v>
      </c>
      <c r="C144" s="55">
        <f t="shared" si="4"/>
        <v>82</v>
      </c>
      <c r="D144" s="29" t="s">
        <v>11</v>
      </c>
      <c r="E144" s="8">
        <v>88</v>
      </c>
      <c r="F144" s="8">
        <v>84</v>
      </c>
      <c r="G144" s="8">
        <v>79</v>
      </c>
      <c r="H144" s="8">
        <v>76</v>
      </c>
    </row>
    <row r="145" spans="1:8">
      <c r="A145" s="37">
        <v>20195183719</v>
      </c>
      <c r="B145" s="37" t="s">
        <v>187</v>
      </c>
      <c r="C145" s="55">
        <f t="shared" si="4"/>
        <v>78.625</v>
      </c>
      <c r="D145" s="29" t="s">
        <v>11</v>
      </c>
      <c r="E145" s="8">
        <v>84</v>
      </c>
      <c r="F145" s="8">
        <v>81</v>
      </c>
      <c r="G145" s="8">
        <v>76</v>
      </c>
      <c r="H145" s="8">
        <v>72</v>
      </c>
    </row>
    <row r="146" spans="1:8">
      <c r="A146" s="37">
        <v>20195183720</v>
      </c>
      <c r="B146" s="37" t="s">
        <v>188</v>
      </c>
      <c r="C146" s="55">
        <f t="shared" si="4"/>
        <v>80.5625</v>
      </c>
      <c r="D146" s="29" t="s">
        <v>11</v>
      </c>
      <c r="E146" s="8">
        <v>92</v>
      </c>
      <c r="F146" s="8">
        <v>80</v>
      </c>
      <c r="G146" s="8">
        <v>77</v>
      </c>
      <c r="H146" s="8">
        <v>75</v>
      </c>
    </row>
    <row r="147" spans="1:8">
      <c r="A147" s="37">
        <v>20195183721</v>
      </c>
      <c r="B147" s="37" t="s">
        <v>189</v>
      </c>
      <c r="C147" s="55">
        <f t="shared" si="4"/>
        <v>76.4375</v>
      </c>
      <c r="D147" s="29" t="s">
        <v>11</v>
      </c>
      <c r="E147" s="8">
        <v>85</v>
      </c>
      <c r="F147" s="8">
        <v>75</v>
      </c>
      <c r="G147" s="8">
        <v>77</v>
      </c>
      <c r="H147" s="8">
        <v>70</v>
      </c>
    </row>
    <row r="148" spans="1:8">
      <c r="A148" s="37">
        <v>20195183722</v>
      </c>
      <c r="B148" s="37" t="s">
        <v>190</v>
      </c>
      <c r="C148" s="55">
        <f t="shared" si="4"/>
        <v>80.9375</v>
      </c>
      <c r="D148" s="29" t="s">
        <v>11</v>
      </c>
      <c r="E148" s="8">
        <v>80</v>
      </c>
      <c r="F148" s="8">
        <v>80</v>
      </c>
      <c r="G148" s="8">
        <v>86</v>
      </c>
      <c r="H148" s="8">
        <v>77</v>
      </c>
    </row>
    <row r="149" spans="1:8">
      <c r="A149" s="37">
        <v>20195183723</v>
      </c>
      <c r="B149" s="37" t="s">
        <v>191</v>
      </c>
      <c r="C149" s="55">
        <f t="shared" si="4"/>
        <v>81.25</v>
      </c>
      <c r="D149" s="29" t="s">
        <v>11</v>
      </c>
      <c r="E149" s="8">
        <v>90</v>
      </c>
      <c r="F149" s="8">
        <v>84</v>
      </c>
      <c r="G149" s="8">
        <v>76</v>
      </c>
      <c r="H149" s="8">
        <v>74</v>
      </c>
    </row>
    <row r="150" spans="1:8">
      <c r="A150" s="37">
        <v>20195183724</v>
      </c>
      <c r="B150" s="37" t="s">
        <v>192</v>
      </c>
      <c r="C150" s="55">
        <f t="shared" si="4"/>
        <v>83.125</v>
      </c>
      <c r="D150" s="29" t="s">
        <v>11</v>
      </c>
      <c r="E150" s="8">
        <v>93</v>
      </c>
      <c r="F150" s="8">
        <v>84</v>
      </c>
      <c r="G150" s="8">
        <v>76</v>
      </c>
      <c r="H150" s="8">
        <v>81</v>
      </c>
    </row>
    <row r="151" spans="1:8">
      <c r="A151" s="37">
        <v>20195183726</v>
      </c>
      <c r="B151" s="37" t="s">
        <v>193</v>
      </c>
      <c r="C151" s="55">
        <f t="shared" si="4"/>
        <v>74.9375</v>
      </c>
      <c r="D151" s="29" t="s">
        <v>11</v>
      </c>
      <c r="E151" s="8">
        <v>89</v>
      </c>
      <c r="F151" s="8">
        <v>78</v>
      </c>
      <c r="G151" s="8">
        <v>65</v>
      </c>
      <c r="H151" s="8">
        <v>68</v>
      </c>
    </row>
    <row r="152" spans="1:8">
      <c r="A152" s="37">
        <v>20195183727</v>
      </c>
      <c r="B152" s="37" t="s">
        <v>194</v>
      </c>
      <c r="C152" s="55">
        <f t="shared" si="4"/>
        <v>73.25</v>
      </c>
      <c r="D152" s="29" t="s">
        <v>11</v>
      </c>
      <c r="E152" s="8">
        <v>86</v>
      </c>
      <c r="F152" s="8">
        <v>67</v>
      </c>
      <c r="G152" s="8">
        <v>74</v>
      </c>
      <c r="H152" s="8">
        <v>72</v>
      </c>
    </row>
    <row r="153" spans="1:8">
      <c r="A153" s="37">
        <v>20195183728</v>
      </c>
      <c r="B153" s="37" t="s">
        <v>195</v>
      </c>
      <c r="C153" s="55">
        <f t="shared" si="4"/>
        <v>75.75</v>
      </c>
      <c r="D153" s="29" t="s">
        <v>11</v>
      </c>
      <c r="E153" s="8">
        <v>83</v>
      </c>
      <c r="F153" s="8">
        <v>77</v>
      </c>
      <c r="G153" s="8">
        <v>75</v>
      </c>
      <c r="H153" s="8">
        <v>67</v>
      </c>
    </row>
    <row r="154" spans="1:8">
      <c r="A154" s="37">
        <v>20195183730</v>
      </c>
      <c r="B154" s="37" t="s">
        <v>196</v>
      </c>
      <c r="C154" s="55">
        <f t="shared" si="4"/>
        <v>76</v>
      </c>
      <c r="D154" s="29" t="s">
        <v>11</v>
      </c>
      <c r="E154" s="8">
        <v>82</v>
      </c>
      <c r="F154" s="8">
        <v>79</v>
      </c>
      <c r="G154" s="8">
        <v>76</v>
      </c>
      <c r="H154" s="8">
        <v>64</v>
      </c>
    </row>
    <row r="155" spans="1:8">
      <c r="A155" s="37">
        <v>20195183731</v>
      </c>
      <c r="B155" s="37" t="s">
        <v>197</v>
      </c>
      <c r="C155" s="55">
        <f t="shared" si="4"/>
        <v>71.875</v>
      </c>
      <c r="D155" s="29" t="s">
        <v>11</v>
      </c>
      <c r="E155" s="8">
        <v>82</v>
      </c>
      <c r="F155" s="8">
        <v>78</v>
      </c>
      <c r="G155" s="8">
        <v>64</v>
      </c>
      <c r="H155" s="8">
        <v>60</v>
      </c>
    </row>
    <row r="156" spans="1:8">
      <c r="A156" s="37">
        <v>20195183732</v>
      </c>
      <c r="B156" s="37" t="s">
        <v>198</v>
      </c>
      <c r="C156" s="55">
        <f t="shared" si="4"/>
        <v>70.4375</v>
      </c>
      <c r="D156" s="29" t="s">
        <v>11</v>
      </c>
      <c r="E156" s="8">
        <v>81</v>
      </c>
      <c r="F156" s="8">
        <v>73</v>
      </c>
      <c r="G156" s="8">
        <v>65</v>
      </c>
      <c r="H156" s="8">
        <v>62</v>
      </c>
    </row>
    <row r="157" spans="1:8">
      <c r="A157" s="37">
        <v>20195183733</v>
      </c>
      <c r="B157" s="37" t="s">
        <v>199</v>
      </c>
      <c r="C157" s="55">
        <f t="shared" si="4"/>
        <v>71.8125</v>
      </c>
      <c r="D157" s="29" t="s">
        <v>11</v>
      </c>
      <c r="E157" s="8">
        <v>81</v>
      </c>
      <c r="F157" s="8">
        <v>73</v>
      </c>
      <c r="G157" s="8">
        <v>72</v>
      </c>
      <c r="H157" s="8">
        <v>60</v>
      </c>
    </row>
    <row r="158" spans="1:8">
      <c r="A158" s="37">
        <v>20195183734</v>
      </c>
      <c r="B158" s="37" t="s">
        <v>200</v>
      </c>
      <c r="C158" s="55">
        <f t="shared" si="4"/>
        <v>68.125</v>
      </c>
      <c r="D158" s="29" t="s">
        <v>11</v>
      </c>
      <c r="E158" s="8">
        <v>71</v>
      </c>
      <c r="F158" s="8">
        <v>71</v>
      </c>
      <c r="G158" s="8">
        <v>67</v>
      </c>
      <c r="H158" s="8">
        <v>61</v>
      </c>
    </row>
    <row r="159" spans="1:8">
      <c r="A159" s="37">
        <v>20195183735</v>
      </c>
      <c r="B159" s="37" t="s">
        <v>201</v>
      </c>
      <c r="C159" s="55">
        <f t="shared" si="4"/>
        <v>79.125</v>
      </c>
      <c r="D159" s="29" t="s">
        <v>11</v>
      </c>
      <c r="E159" s="8">
        <v>87</v>
      </c>
      <c r="F159" s="8">
        <v>82</v>
      </c>
      <c r="G159" s="8">
        <v>72</v>
      </c>
      <c r="H159" s="8">
        <v>75</v>
      </c>
    </row>
    <row r="160" spans="1:8">
      <c r="A160" s="37">
        <v>20195183736</v>
      </c>
      <c r="B160" s="37" t="s">
        <v>202</v>
      </c>
      <c r="C160" s="55">
        <f t="shared" si="4"/>
        <v>73.6875</v>
      </c>
      <c r="D160" s="29" t="s">
        <v>11</v>
      </c>
      <c r="E160" s="8">
        <v>80</v>
      </c>
      <c r="F160" s="8">
        <v>77</v>
      </c>
      <c r="G160" s="8">
        <v>69</v>
      </c>
      <c r="H160" s="8">
        <v>67</v>
      </c>
    </row>
    <row r="161" spans="1:8">
      <c r="A161" s="37">
        <v>20185228135</v>
      </c>
      <c r="B161" s="37" t="s">
        <v>203</v>
      </c>
      <c r="C161" s="55">
        <f t="shared" si="4"/>
        <v>76.875</v>
      </c>
      <c r="D161" s="29" t="s">
        <v>11</v>
      </c>
      <c r="E161" s="8">
        <v>82</v>
      </c>
      <c r="F161" s="8">
        <v>80</v>
      </c>
      <c r="G161" s="8">
        <v>72</v>
      </c>
      <c r="H161" s="8">
        <v>72</v>
      </c>
    </row>
    <row r="162" spans="1:8">
      <c r="A162" s="37">
        <v>20185238307</v>
      </c>
      <c r="B162" s="37" t="s">
        <v>204</v>
      </c>
      <c r="C162" s="55">
        <f t="shared" si="4"/>
        <v>87.0625</v>
      </c>
      <c r="D162" s="29" t="s">
        <v>11</v>
      </c>
      <c r="E162" s="8">
        <v>92</v>
      </c>
      <c r="F162" s="8">
        <v>90</v>
      </c>
      <c r="G162" s="8">
        <v>82</v>
      </c>
      <c r="H162" s="8">
        <v>83</v>
      </c>
    </row>
    <row r="163" spans="1:8">
      <c r="A163" s="36">
        <v>20195183801</v>
      </c>
      <c r="B163" s="37" t="s">
        <v>205</v>
      </c>
      <c r="C163" s="55">
        <f t="shared" ref="C163:C194" si="5">IFERROR(SUMPRODUCT($E$2:$Z$2,E163:Z163)/SUM($E$2:$Z$2),"")</f>
        <v>73</v>
      </c>
      <c r="D163" s="29" t="s">
        <v>11</v>
      </c>
      <c r="E163" s="37">
        <v>86</v>
      </c>
      <c r="F163" s="37">
        <v>81</v>
      </c>
      <c r="G163" s="37">
        <v>61</v>
      </c>
      <c r="H163" s="37">
        <v>60</v>
      </c>
    </row>
    <row r="164" spans="1:8">
      <c r="A164" s="36">
        <v>20195183803</v>
      </c>
      <c r="B164" s="37" t="s">
        <v>206</v>
      </c>
      <c r="C164" s="55">
        <f t="shared" si="5"/>
        <v>87.25</v>
      </c>
      <c r="D164" s="29" t="s">
        <v>11</v>
      </c>
      <c r="E164" s="37">
        <v>96</v>
      </c>
      <c r="F164" s="37">
        <v>91</v>
      </c>
      <c r="G164" s="37">
        <v>79</v>
      </c>
      <c r="H164" s="37">
        <v>82</v>
      </c>
    </row>
    <row r="165" spans="1:8">
      <c r="A165" s="36">
        <v>20195183805</v>
      </c>
      <c r="B165" s="37" t="s">
        <v>207</v>
      </c>
      <c r="C165" s="55">
        <f t="shared" si="5"/>
        <v>84.8125</v>
      </c>
      <c r="D165" s="29" t="s">
        <v>11</v>
      </c>
      <c r="E165" s="37">
        <v>92</v>
      </c>
      <c r="F165" s="37">
        <v>82</v>
      </c>
      <c r="G165" s="37">
        <v>85</v>
      </c>
      <c r="H165" s="37">
        <v>83</v>
      </c>
    </row>
    <row r="166" spans="1:8">
      <c r="A166" s="36">
        <v>20195183806</v>
      </c>
      <c r="B166" s="37" t="s">
        <v>208</v>
      </c>
      <c r="C166" s="55">
        <f t="shared" si="5"/>
        <v>69.125</v>
      </c>
      <c r="D166" s="29" t="s">
        <v>11</v>
      </c>
      <c r="E166" s="37">
        <v>75</v>
      </c>
      <c r="F166" s="37">
        <v>75</v>
      </c>
      <c r="G166" s="37">
        <v>62</v>
      </c>
      <c r="H166" s="37">
        <v>61</v>
      </c>
    </row>
    <row r="167" spans="1:8">
      <c r="A167" s="36">
        <v>20195183807</v>
      </c>
      <c r="B167" s="37" t="s">
        <v>209</v>
      </c>
      <c r="C167" s="55">
        <f t="shared" si="5"/>
        <v>80.375</v>
      </c>
      <c r="D167" s="29" t="s">
        <v>11</v>
      </c>
      <c r="E167" s="37">
        <v>90</v>
      </c>
      <c r="F167" s="37">
        <v>80</v>
      </c>
      <c r="G167" s="37">
        <v>77</v>
      </c>
      <c r="H167" s="37">
        <v>76</v>
      </c>
    </row>
    <row r="168" spans="1:8">
      <c r="A168" s="36">
        <v>20195183808</v>
      </c>
      <c r="B168" s="37" t="s">
        <v>210</v>
      </c>
      <c r="C168" s="55">
        <f t="shared" si="5"/>
        <v>85.8125</v>
      </c>
      <c r="D168" s="29" t="s">
        <v>11</v>
      </c>
      <c r="E168" s="37">
        <v>89</v>
      </c>
      <c r="F168" s="37">
        <v>88</v>
      </c>
      <c r="G168" s="37">
        <v>83</v>
      </c>
      <c r="H168" s="37">
        <v>82</v>
      </c>
    </row>
    <row r="169" spans="1:8">
      <c r="A169" s="37">
        <v>20195183809</v>
      </c>
      <c r="B169" s="37" t="s">
        <v>211</v>
      </c>
      <c r="C169" s="55">
        <f t="shared" si="5"/>
        <v>72.375</v>
      </c>
      <c r="D169" s="29" t="s">
        <v>11</v>
      </c>
      <c r="E169" s="37">
        <v>84</v>
      </c>
      <c r="F169" s="37">
        <v>74</v>
      </c>
      <c r="G169" s="37">
        <v>69</v>
      </c>
      <c r="H169" s="37">
        <v>62</v>
      </c>
    </row>
    <row r="170" spans="1:8">
      <c r="A170" s="36">
        <v>20195183810</v>
      </c>
      <c r="B170" s="37" t="s">
        <v>212</v>
      </c>
      <c r="C170" s="55">
        <f t="shared" si="5"/>
        <v>80.4375</v>
      </c>
      <c r="D170" s="29" t="s">
        <v>11</v>
      </c>
      <c r="E170" s="37">
        <v>93</v>
      </c>
      <c r="F170" s="37">
        <v>84</v>
      </c>
      <c r="G170" s="37">
        <v>69</v>
      </c>
      <c r="H170" s="37">
        <v>76</v>
      </c>
    </row>
    <row r="171" spans="1:8">
      <c r="A171" s="36">
        <v>20195183811</v>
      </c>
      <c r="B171" s="37" t="s">
        <v>213</v>
      </c>
      <c r="C171" s="55">
        <f t="shared" si="5"/>
        <v>73.8125</v>
      </c>
      <c r="D171" s="29" t="s">
        <v>11</v>
      </c>
      <c r="E171" s="37">
        <v>90</v>
      </c>
      <c r="F171" s="37">
        <v>70</v>
      </c>
      <c r="G171" s="37">
        <v>77</v>
      </c>
      <c r="H171" s="37">
        <v>61</v>
      </c>
    </row>
    <row r="172" spans="1:8">
      <c r="A172" s="36">
        <v>20195183812</v>
      </c>
      <c r="B172" s="37" t="s">
        <v>214</v>
      </c>
      <c r="C172" s="55">
        <f t="shared" si="5"/>
        <v>78.375</v>
      </c>
      <c r="D172" s="29" t="s">
        <v>11</v>
      </c>
      <c r="E172" s="37">
        <v>85</v>
      </c>
      <c r="F172" s="37">
        <v>84</v>
      </c>
      <c r="G172" s="37">
        <v>69</v>
      </c>
      <c r="H172" s="37">
        <v>73</v>
      </c>
    </row>
    <row r="173" spans="1:8">
      <c r="A173" s="36">
        <v>20195183813</v>
      </c>
      <c r="B173" s="37" t="s">
        <v>215</v>
      </c>
      <c r="C173" s="55">
        <f t="shared" si="5"/>
        <v>82.875</v>
      </c>
      <c r="D173" s="29" t="s">
        <v>11</v>
      </c>
      <c r="E173" s="37">
        <v>87</v>
      </c>
      <c r="F173" s="37">
        <v>88</v>
      </c>
      <c r="G173" s="37">
        <v>78</v>
      </c>
      <c r="H173" s="37">
        <v>75</v>
      </c>
    </row>
    <row r="174" spans="1:8">
      <c r="A174" s="36">
        <v>20195183815</v>
      </c>
      <c r="B174" s="37" t="s">
        <v>216</v>
      </c>
      <c r="C174" s="55">
        <f t="shared" si="5"/>
        <v>85.4375</v>
      </c>
      <c r="D174" s="29" t="s">
        <v>11</v>
      </c>
      <c r="E174" s="37">
        <v>84</v>
      </c>
      <c r="F174" s="37">
        <v>89</v>
      </c>
      <c r="G174" s="37">
        <v>83</v>
      </c>
      <c r="H174" s="37">
        <v>83</v>
      </c>
    </row>
    <row r="175" spans="1:8">
      <c r="A175" s="36">
        <v>20195183816</v>
      </c>
      <c r="B175" s="37" t="s">
        <v>217</v>
      </c>
      <c r="C175" s="55">
        <f t="shared" si="5"/>
        <v>78.875</v>
      </c>
      <c r="D175" s="29" t="s">
        <v>11</v>
      </c>
      <c r="E175" s="37">
        <v>88</v>
      </c>
      <c r="F175" s="37">
        <v>76</v>
      </c>
      <c r="G175" s="37">
        <v>80</v>
      </c>
      <c r="H175" s="37">
        <v>74</v>
      </c>
    </row>
    <row r="176" spans="1:8">
      <c r="A176" s="36">
        <v>20195183817</v>
      </c>
      <c r="B176" s="37" t="s">
        <v>218</v>
      </c>
      <c r="C176" s="55">
        <f t="shared" si="5"/>
        <v>76.625</v>
      </c>
      <c r="D176" s="29" t="s">
        <v>11</v>
      </c>
      <c r="E176" s="37">
        <v>85</v>
      </c>
      <c r="F176" s="37">
        <v>80</v>
      </c>
      <c r="G176" s="37">
        <v>71</v>
      </c>
      <c r="H176" s="37">
        <v>69</v>
      </c>
    </row>
    <row r="177" spans="1:8">
      <c r="A177" s="36">
        <v>20195183818</v>
      </c>
      <c r="B177" s="37" t="s">
        <v>219</v>
      </c>
      <c r="C177" s="55">
        <f t="shared" si="5"/>
        <v>80.125</v>
      </c>
      <c r="D177" s="29" t="s">
        <v>11</v>
      </c>
      <c r="E177" s="37">
        <v>86</v>
      </c>
      <c r="F177" s="37">
        <v>83</v>
      </c>
      <c r="G177" s="37">
        <v>76</v>
      </c>
      <c r="H177" s="37">
        <v>74</v>
      </c>
    </row>
    <row r="178" spans="1:8">
      <c r="A178" s="36">
        <v>20195183819</v>
      </c>
      <c r="B178" s="37" t="s">
        <v>220</v>
      </c>
      <c r="C178" s="55">
        <f t="shared" si="5"/>
        <v>77.5625</v>
      </c>
      <c r="D178" s="29" t="s">
        <v>11</v>
      </c>
      <c r="E178" s="37">
        <v>84</v>
      </c>
      <c r="F178" s="37">
        <v>76</v>
      </c>
      <c r="G178" s="37">
        <v>80</v>
      </c>
      <c r="H178" s="37">
        <v>71</v>
      </c>
    </row>
    <row r="179" spans="1:8">
      <c r="A179" s="36">
        <v>20195183820</v>
      </c>
      <c r="B179" s="37" t="s">
        <v>221</v>
      </c>
      <c r="C179" s="55">
        <f t="shared" si="5"/>
        <v>75</v>
      </c>
      <c r="D179" s="29" t="s">
        <v>11</v>
      </c>
      <c r="E179" s="37">
        <v>83</v>
      </c>
      <c r="F179" s="37">
        <v>79</v>
      </c>
      <c r="G179" s="37">
        <v>72</v>
      </c>
      <c r="H179" s="37">
        <v>63</v>
      </c>
    </row>
    <row r="180" spans="1:8">
      <c r="A180" s="36">
        <v>20195183821</v>
      </c>
      <c r="B180" s="37" t="s">
        <v>222</v>
      </c>
      <c r="C180" s="55">
        <f t="shared" si="5"/>
        <v>81.625</v>
      </c>
      <c r="D180" s="29" t="s">
        <v>11</v>
      </c>
      <c r="E180" s="37">
        <v>87</v>
      </c>
      <c r="F180" s="37">
        <v>85</v>
      </c>
      <c r="G180" s="37">
        <v>73</v>
      </c>
      <c r="H180" s="37">
        <v>81</v>
      </c>
    </row>
    <row r="181" spans="1:8">
      <c r="A181" s="36">
        <v>20195183822</v>
      </c>
      <c r="B181" s="37" t="s">
        <v>223</v>
      </c>
      <c r="C181" s="55">
        <f t="shared" si="5"/>
        <v>73.6875</v>
      </c>
      <c r="D181" s="29" t="s">
        <v>11</v>
      </c>
      <c r="E181" s="37">
        <v>76</v>
      </c>
      <c r="F181" s="37">
        <v>77</v>
      </c>
      <c r="G181" s="37">
        <v>66</v>
      </c>
      <c r="H181" s="37">
        <v>75</v>
      </c>
    </row>
    <row r="182" spans="1:8">
      <c r="A182" s="36">
        <v>20195183823</v>
      </c>
      <c r="B182" s="37" t="s">
        <v>224</v>
      </c>
      <c r="C182" s="55">
        <f t="shared" si="5"/>
        <v>66.6875</v>
      </c>
      <c r="D182" s="29" t="s">
        <v>11</v>
      </c>
      <c r="E182" s="37">
        <v>77</v>
      </c>
      <c r="F182" s="37">
        <v>69</v>
      </c>
      <c r="G182" s="37">
        <v>65</v>
      </c>
      <c r="H182" s="37">
        <v>54</v>
      </c>
    </row>
    <row r="183" spans="1:8">
      <c r="A183" s="35">
        <v>20195183824</v>
      </c>
      <c r="B183" s="30" t="s">
        <v>225</v>
      </c>
      <c r="C183" s="55">
        <f t="shared" si="5"/>
        <v>82.1875</v>
      </c>
      <c r="D183" s="29" t="s">
        <v>11</v>
      </c>
      <c r="E183" s="37">
        <v>90</v>
      </c>
      <c r="F183" s="37">
        <v>83</v>
      </c>
      <c r="G183" s="37">
        <v>79</v>
      </c>
      <c r="H183" s="37">
        <v>77</v>
      </c>
    </row>
    <row r="184" spans="1:8">
      <c r="A184" s="35">
        <v>20195183825</v>
      </c>
      <c r="B184" s="30" t="s">
        <v>226</v>
      </c>
      <c r="C184" s="55">
        <f t="shared" si="5"/>
        <v>76.6875</v>
      </c>
      <c r="D184" s="29" t="s">
        <v>11</v>
      </c>
      <c r="E184" s="37">
        <v>89</v>
      </c>
      <c r="F184" s="37">
        <v>83</v>
      </c>
      <c r="G184" s="37">
        <v>66</v>
      </c>
      <c r="H184" s="37">
        <v>66</v>
      </c>
    </row>
    <row r="185" spans="1:8">
      <c r="A185" s="35">
        <v>20195183826</v>
      </c>
      <c r="B185" s="30" t="s">
        <v>227</v>
      </c>
      <c r="C185" s="55">
        <f t="shared" si="5"/>
        <v>71</v>
      </c>
      <c r="D185" s="29" t="s">
        <v>11</v>
      </c>
      <c r="E185" s="30">
        <v>88</v>
      </c>
      <c r="F185" s="37">
        <v>69</v>
      </c>
      <c r="G185" s="37">
        <v>68</v>
      </c>
      <c r="H185" s="37">
        <v>62</v>
      </c>
    </row>
    <row r="186" spans="1:8">
      <c r="A186" s="35">
        <v>20195183828</v>
      </c>
      <c r="B186" s="30" t="s">
        <v>228</v>
      </c>
      <c r="C186" s="55">
        <f t="shared" si="5"/>
        <v>64.875</v>
      </c>
      <c r="D186" s="29" t="s">
        <v>11</v>
      </c>
      <c r="E186" s="30">
        <v>71</v>
      </c>
      <c r="F186" s="37">
        <v>66</v>
      </c>
      <c r="G186" s="37">
        <v>60</v>
      </c>
      <c r="H186" s="37">
        <v>63</v>
      </c>
    </row>
    <row r="187" spans="1:8">
      <c r="A187" s="35">
        <v>20195183829</v>
      </c>
      <c r="B187" s="30" t="s">
        <v>229</v>
      </c>
      <c r="C187" s="55">
        <f t="shared" si="5"/>
        <v>72.8125</v>
      </c>
      <c r="D187" s="29" t="s">
        <v>11</v>
      </c>
      <c r="E187" s="30">
        <v>85</v>
      </c>
      <c r="F187" s="30">
        <v>73</v>
      </c>
      <c r="G187" s="30">
        <v>70</v>
      </c>
      <c r="H187" s="30">
        <v>64</v>
      </c>
    </row>
    <row r="188" spans="1:8">
      <c r="A188" s="35">
        <v>20195183830</v>
      </c>
      <c r="B188" s="30" t="s">
        <v>230</v>
      </c>
      <c r="C188" s="55">
        <f t="shared" si="5"/>
        <v>79.125</v>
      </c>
      <c r="D188" s="29" t="s">
        <v>11</v>
      </c>
      <c r="E188" s="30">
        <v>85</v>
      </c>
      <c r="F188" s="30">
        <v>79</v>
      </c>
      <c r="G188" s="30">
        <v>78</v>
      </c>
      <c r="H188" s="30">
        <v>75</v>
      </c>
    </row>
    <row r="189" spans="1:8">
      <c r="A189" s="35">
        <v>20195183831</v>
      </c>
      <c r="B189" s="30" t="s">
        <v>231</v>
      </c>
      <c r="C189" s="55">
        <f t="shared" si="5"/>
        <v>76.5625</v>
      </c>
      <c r="D189" s="29" t="s">
        <v>11</v>
      </c>
      <c r="E189" s="30">
        <v>76</v>
      </c>
      <c r="F189" s="30">
        <v>80</v>
      </c>
      <c r="G189" s="30">
        <v>79</v>
      </c>
      <c r="H189" s="30">
        <v>67</v>
      </c>
    </row>
    <row r="190" spans="1:8">
      <c r="A190" s="35">
        <v>20195183832</v>
      </c>
      <c r="B190" s="30" t="s">
        <v>232</v>
      </c>
      <c r="C190" s="55">
        <f t="shared" si="5"/>
        <v>69.5625</v>
      </c>
      <c r="D190" s="29" t="s">
        <v>11</v>
      </c>
      <c r="E190" s="30">
        <v>83</v>
      </c>
      <c r="F190" s="30">
        <v>73</v>
      </c>
      <c r="G190" s="30">
        <v>60</v>
      </c>
      <c r="H190" s="30">
        <v>62</v>
      </c>
    </row>
    <row r="191" spans="1:8">
      <c r="A191" s="35">
        <v>20195183833</v>
      </c>
      <c r="B191" s="30" t="s">
        <v>233</v>
      </c>
      <c r="C191" s="55">
        <f t="shared" si="5"/>
        <v>74.375</v>
      </c>
      <c r="D191" s="29" t="s">
        <v>11</v>
      </c>
      <c r="E191" s="30">
        <v>84</v>
      </c>
      <c r="F191" s="30">
        <v>74</v>
      </c>
      <c r="G191" s="30">
        <v>74</v>
      </c>
      <c r="H191" s="30">
        <v>66</v>
      </c>
    </row>
    <row r="192" spans="1:8">
      <c r="A192" s="35">
        <v>20195183834</v>
      </c>
      <c r="B192" s="30" t="s">
        <v>234</v>
      </c>
      <c r="C192" s="55">
        <f t="shared" si="5"/>
        <v>84.375</v>
      </c>
      <c r="D192" s="29" t="s">
        <v>11</v>
      </c>
      <c r="E192" s="30">
        <v>84</v>
      </c>
      <c r="F192" s="30">
        <v>91</v>
      </c>
      <c r="G192" s="30">
        <v>78</v>
      </c>
      <c r="H192" s="30">
        <v>80</v>
      </c>
    </row>
    <row r="193" spans="1:8">
      <c r="A193" s="35">
        <v>20195183835</v>
      </c>
      <c r="B193" s="30" t="s">
        <v>235</v>
      </c>
      <c r="C193" s="55">
        <f t="shared" si="5"/>
        <v>78</v>
      </c>
      <c r="D193" s="29" t="s">
        <v>11</v>
      </c>
      <c r="E193" s="30">
        <v>87</v>
      </c>
      <c r="F193" s="30">
        <v>78</v>
      </c>
      <c r="G193" s="30">
        <v>75</v>
      </c>
      <c r="H193" s="30">
        <v>73</v>
      </c>
    </row>
    <row r="194" spans="1:8">
      <c r="A194" s="35">
        <v>20185238306</v>
      </c>
      <c r="B194" s="30" t="s">
        <v>236</v>
      </c>
      <c r="C194" s="55">
        <f t="shared" si="5"/>
        <v>88.375</v>
      </c>
      <c r="D194" s="29" t="s">
        <v>11</v>
      </c>
      <c r="E194" s="30">
        <v>97</v>
      </c>
      <c r="F194" s="30">
        <v>92</v>
      </c>
      <c r="G194" s="30">
        <v>79</v>
      </c>
      <c r="H194" s="30">
        <v>85</v>
      </c>
    </row>
    <row r="195" spans="1:8">
      <c r="A195" s="35">
        <v>20185238341</v>
      </c>
      <c r="B195" s="30" t="s">
        <v>237</v>
      </c>
      <c r="C195" s="55">
        <f t="shared" ref="C195:C226" si="6">IFERROR(SUMPRODUCT($E$2:$Z$2,E195:Z195)/SUM($E$2:$Z$2),"")</f>
        <v>78.0625</v>
      </c>
      <c r="D195" s="29" t="s">
        <v>11</v>
      </c>
      <c r="E195" s="30">
        <v>84</v>
      </c>
      <c r="F195" s="30">
        <v>87</v>
      </c>
      <c r="G195" s="30">
        <v>67</v>
      </c>
      <c r="H195" s="30">
        <v>69</v>
      </c>
    </row>
    <row r="196" ht="14.25" spans="1:8">
      <c r="A196" s="16" t="s">
        <v>238</v>
      </c>
      <c r="B196" s="59" t="s">
        <v>239</v>
      </c>
      <c r="C196" s="55">
        <f t="shared" si="6"/>
        <v>90.4375</v>
      </c>
      <c r="D196" s="29" t="s">
        <v>11</v>
      </c>
      <c r="E196" s="29">
        <v>94</v>
      </c>
      <c r="F196" s="29">
        <v>90</v>
      </c>
      <c r="G196" s="58">
        <v>91</v>
      </c>
      <c r="H196" s="58">
        <v>87</v>
      </c>
    </row>
    <row r="197" ht="14.25" spans="1:8">
      <c r="A197" s="16" t="s">
        <v>240</v>
      </c>
      <c r="B197" s="59" t="s">
        <v>241</v>
      </c>
      <c r="C197" s="55">
        <f t="shared" si="6"/>
        <v>84.25</v>
      </c>
      <c r="D197" s="29" t="s">
        <v>11</v>
      </c>
      <c r="E197" s="29">
        <v>90</v>
      </c>
      <c r="F197" s="29">
        <v>81</v>
      </c>
      <c r="G197" s="58">
        <v>85</v>
      </c>
      <c r="H197" s="58">
        <v>84</v>
      </c>
    </row>
    <row r="198" ht="14.25" spans="1:8">
      <c r="A198" s="16" t="s">
        <v>242</v>
      </c>
      <c r="B198" s="59" t="s">
        <v>243</v>
      </c>
      <c r="C198" s="55">
        <f t="shared" si="6"/>
        <v>82.375</v>
      </c>
      <c r="D198" s="29" t="s">
        <v>11</v>
      </c>
      <c r="E198" s="29">
        <v>90</v>
      </c>
      <c r="F198" s="29">
        <v>83</v>
      </c>
      <c r="G198" s="58">
        <v>79</v>
      </c>
      <c r="H198" s="58">
        <v>78</v>
      </c>
    </row>
    <row r="199" ht="14.25" spans="1:8">
      <c r="A199" s="16" t="s">
        <v>244</v>
      </c>
      <c r="B199" s="59" t="s">
        <v>245</v>
      </c>
      <c r="C199" s="55">
        <f t="shared" si="6"/>
        <v>81.125</v>
      </c>
      <c r="D199" s="29" t="s">
        <v>11</v>
      </c>
      <c r="E199" s="29">
        <v>88</v>
      </c>
      <c r="F199" s="29">
        <v>82</v>
      </c>
      <c r="G199" s="58">
        <v>80</v>
      </c>
      <c r="H199" s="58">
        <v>74</v>
      </c>
    </row>
    <row r="200" ht="14.25" spans="1:8">
      <c r="A200" s="16" t="s">
        <v>246</v>
      </c>
      <c r="B200" s="59" t="s">
        <v>247</v>
      </c>
      <c r="C200" s="55">
        <f t="shared" si="6"/>
        <v>81.375</v>
      </c>
      <c r="D200" s="29" t="s">
        <v>11</v>
      </c>
      <c r="E200" s="29">
        <v>84</v>
      </c>
      <c r="F200" s="29">
        <v>83</v>
      </c>
      <c r="G200" s="58">
        <v>81</v>
      </c>
      <c r="H200" s="58">
        <v>76</v>
      </c>
    </row>
    <row r="201" ht="14.25" spans="1:8">
      <c r="A201" s="16" t="s">
        <v>248</v>
      </c>
      <c r="B201" s="59" t="s">
        <v>249</v>
      </c>
      <c r="C201" s="55">
        <f t="shared" si="6"/>
        <v>76.75</v>
      </c>
      <c r="D201" s="29" t="s">
        <v>11</v>
      </c>
      <c r="E201" s="29">
        <v>89</v>
      </c>
      <c r="F201" s="29">
        <v>83</v>
      </c>
      <c r="G201" s="58">
        <v>67</v>
      </c>
      <c r="H201" s="58">
        <v>65</v>
      </c>
    </row>
    <row r="202" ht="14.25" spans="1:8">
      <c r="A202" s="16" t="s">
        <v>250</v>
      </c>
      <c r="B202" s="59" t="s">
        <v>251</v>
      </c>
      <c r="C202" s="55">
        <f t="shared" si="6"/>
        <v>86.125</v>
      </c>
      <c r="D202" s="29" t="s">
        <v>11</v>
      </c>
      <c r="E202" s="29">
        <v>94</v>
      </c>
      <c r="F202" s="29">
        <v>90</v>
      </c>
      <c r="G202" s="58">
        <v>79</v>
      </c>
      <c r="H202" s="58">
        <v>80</v>
      </c>
    </row>
    <row r="203" ht="14.25" spans="1:8">
      <c r="A203" s="16" t="s">
        <v>252</v>
      </c>
      <c r="B203" s="59" t="s">
        <v>253</v>
      </c>
      <c r="C203" s="55">
        <f t="shared" si="6"/>
        <v>87.25</v>
      </c>
      <c r="D203" s="29" t="s">
        <v>11</v>
      </c>
      <c r="E203" s="29">
        <v>94</v>
      </c>
      <c r="F203" s="29">
        <v>90</v>
      </c>
      <c r="G203" s="58">
        <v>82</v>
      </c>
      <c r="H203" s="58">
        <v>82</v>
      </c>
    </row>
    <row r="204" ht="14.25" spans="1:8">
      <c r="A204" s="16" t="s">
        <v>254</v>
      </c>
      <c r="B204" s="59" t="s">
        <v>255</v>
      </c>
      <c r="C204" s="55">
        <f t="shared" si="6"/>
        <v>81.0625</v>
      </c>
      <c r="D204" s="29" t="s">
        <v>11</v>
      </c>
      <c r="E204" s="29">
        <v>88</v>
      </c>
      <c r="F204" s="29">
        <v>81</v>
      </c>
      <c r="G204" s="58">
        <v>82</v>
      </c>
      <c r="H204" s="58">
        <v>73</v>
      </c>
    </row>
    <row r="205" ht="14.25" spans="1:8">
      <c r="A205" s="18" t="s">
        <v>256</v>
      </c>
      <c r="B205" s="60" t="s">
        <v>257</v>
      </c>
      <c r="C205" s="55">
        <f t="shared" si="6"/>
        <v>79.4375</v>
      </c>
      <c r="D205" s="29" t="s">
        <v>11</v>
      </c>
      <c r="E205" s="29">
        <v>84</v>
      </c>
      <c r="F205" s="29">
        <v>81</v>
      </c>
      <c r="G205" s="58">
        <v>77</v>
      </c>
      <c r="H205" s="58">
        <v>75</v>
      </c>
    </row>
    <row r="206" ht="14.25" spans="1:8">
      <c r="A206" s="16" t="s">
        <v>258</v>
      </c>
      <c r="B206" s="59" t="s">
        <v>259</v>
      </c>
      <c r="C206" s="55">
        <f t="shared" si="6"/>
        <v>80.3125</v>
      </c>
      <c r="D206" s="29" t="s">
        <v>11</v>
      </c>
      <c r="E206" s="29">
        <v>88</v>
      </c>
      <c r="F206" s="29">
        <v>84</v>
      </c>
      <c r="G206" s="58">
        <v>70</v>
      </c>
      <c r="H206" s="58">
        <v>79</v>
      </c>
    </row>
    <row r="207" ht="14.25" spans="1:8">
      <c r="A207" s="16" t="s">
        <v>260</v>
      </c>
      <c r="B207" s="59" t="s">
        <v>261</v>
      </c>
      <c r="C207" s="55">
        <f t="shared" si="6"/>
        <v>77.3125</v>
      </c>
      <c r="D207" s="29" t="s">
        <v>11</v>
      </c>
      <c r="E207" s="29">
        <v>89</v>
      </c>
      <c r="F207" s="29">
        <v>83</v>
      </c>
      <c r="G207" s="58">
        <v>70</v>
      </c>
      <c r="H207" s="58">
        <v>64</v>
      </c>
    </row>
    <row r="208" ht="14.25" spans="1:8">
      <c r="A208" s="16" t="s">
        <v>262</v>
      </c>
      <c r="B208" s="59" t="s">
        <v>263</v>
      </c>
      <c r="C208" s="55">
        <f t="shared" si="6"/>
        <v>84.125</v>
      </c>
      <c r="D208" s="29" t="s">
        <v>11</v>
      </c>
      <c r="E208" s="29">
        <v>84</v>
      </c>
      <c r="F208" s="29">
        <v>91</v>
      </c>
      <c r="G208" s="58">
        <v>77</v>
      </c>
      <c r="H208" s="58">
        <v>80</v>
      </c>
    </row>
    <row r="209" ht="14.25" spans="1:8">
      <c r="A209" s="16" t="s">
        <v>264</v>
      </c>
      <c r="B209" s="59" t="s">
        <v>265</v>
      </c>
      <c r="C209" s="55">
        <f t="shared" si="6"/>
        <v>75.875</v>
      </c>
      <c r="D209" s="29" t="s">
        <v>11</v>
      </c>
      <c r="E209" s="29">
        <v>84</v>
      </c>
      <c r="F209" s="29">
        <v>78</v>
      </c>
      <c r="G209" s="58">
        <v>71</v>
      </c>
      <c r="H209" s="58">
        <v>70</v>
      </c>
    </row>
    <row r="210" ht="14.25" spans="1:8">
      <c r="A210" s="16" t="s">
        <v>266</v>
      </c>
      <c r="B210" s="59" t="s">
        <v>267</v>
      </c>
      <c r="C210" s="55">
        <f t="shared" si="6"/>
        <v>78.0625</v>
      </c>
      <c r="D210" s="29" t="s">
        <v>11</v>
      </c>
      <c r="E210" s="29">
        <v>83</v>
      </c>
      <c r="F210" s="29">
        <v>81</v>
      </c>
      <c r="G210" s="58">
        <v>73</v>
      </c>
      <c r="H210" s="58">
        <v>74</v>
      </c>
    </row>
    <row r="211" ht="14.25" spans="1:8">
      <c r="A211" s="16" t="s">
        <v>268</v>
      </c>
      <c r="B211" s="59" t="s">
        <v>269</v>
      </c>
      <c r="C211" s="55">
        <f t="shared" si="6"/>
        <v>77.8125</v>
      </c>
      <c r="D211" s="29" t="s">
        <v>11</v>
      </c>
      <c r="E211" s="29">
        <v>84</v>
      </c>
      <c r="F211" s="29">
        <v>83</v>
      </c>
      <c r="G211" s="58">
        <v>72</v>
      </c>
      <c r="H211" s="58">
        <v>69</v>
      </c>
    </row>
    <row r="212" ht="14.25" spans="1:8">
      <c r="A212" s="16" t="s">
        <v>270</v>
      </c>
      <c r="B212" s="59" t="s">
        <v>271</v>
      </c>
      <c r="C212" s="55">
        <f t="shared" si="6"/>
        <v>70.5</v>
      </c>
      <c r="D212" s="29" t="s">
        <v>11</v>
      </c>
      <c r="E212" s="29">
        <v>79</v>
      </c>
      <c r="F212" s="29">
        <v>70</v>
      </c>
      <c r="G212" s="58">
        <v>69</v>
      </c>
      <c r="H212" s="58">
        <v>65</v>
      </c>
    </row>
    <row r="213" ht="14.25" spans="1:8">
      <c r="A213" s="16" t="s">
        <v>272</v>
      </c>
      <c r="B213" s="59" t="s">
        <v>273</v>
      </c>
      <c r="C213" s="55">
        <f t="shared" si="6"/>
        <v>84.3125</v>
      </c>
      <c r="D213" s="29" t="s">
        <v>11</v>
      </c>
      <c r="E213" s="29">
        <v>93</v>
      </c>
      <c r="F213" s="29">
        <v>87</v>
      </c>
      <c r="G213" s="58">
        <v>77</v>
      </c>
      <c r="H213" s="58">
        <v>80</v>
      </c>
    </row>
    <row r="214" ht="14.25" spans="1:8">
      <c r="A214" s="16" t="s">
        <v>274</v>
      </c>
      <c r="B214" s="59" t="s">
        <v>275</v>
      </c>
      <c r="C214" s="55">
        <f t="shared" si="6"/>
        <v>76</v>
      </c>
      <c r="D214" s="29" t="s">
        <v>11</v>
      </c>
      <c r="E214" s="29">
        <v>84</v>
      </c>
      <c r="F214" s="29">
        <v>81</v>
      </c>
      <c r="G214" s="58">
        <v>70</v>
      </c>
      <c r="H214" s="58">
        <v>66</v>
      </c>
    </row>
    <row r="215" ht="14.25" spans="1:8">
      <c r="A215" s="16" t="s">
        <v>276</v>
      </c>
      <c r="B215" s="59" t="s">
        <v>277</v>
      </c>
      <c r="C215" s="55">
        <f t="shared" si="6"/>
        <v>78.75</v>
      </c>
      <c r="D215" s="29" t="s">
        <v>11</v>
      </c>
      <c r="E215" s="29">
        <v>90</v>
      </c>
      <c r="F215" s="29">
        <v>75</v>
      </c>
      <c r="G215" s="58">
        <v>78</v>
      </c>
      <c r="H215" s="58">
        <v>76</v>
      </c>
    </row>
    <row r="216" ht="14.25" spans="1:8">
      <c r="A216" s="18" t="s">
        <v>278</v>
      </c>
      <c r="B216" s="60" t="s">
        <v>279</v>
      </c>
      <c r="C216" s="55">
        <f t="shared" si="6"/>
        <v>71.3125</v>
      </c>
      <c r="D216" s="29" t="s">
        <v>11</v>
      </c>
      <c r="E216" s="29">
        <v>81</v>
      </c>
      <c r="F216" s="29">
        <v>78</v>
      </c>
      <c r="G216" s="58">
        <v>61</v>
      </c>
      <c r="H216" s="58">
        <v>62</v>
      </c>
    </row>
    <row r="217" ht="14.25" spans="1:8">
      <c r="A217" s="16" t="s">
        <v>280</v>
      </c>
      <c r="B217" s="59" t="s">
        <v>281</v>
      </c>
      <c r="C217" s="55">
        <f t="shared" si="6"/>
        <v>75.8125</v>
      </c>
      <c r="D217" s="29" t="s">
        <v>11</v>
      </c>
      <c r="E217" s="29">
        <v>84</v>
      </c>
      <c r="F217" s="29">
        <v>77</v>
      </c>
      <c r="G217" s="58">
        <v>73</v>
      </c>
      <c r="H217" s="58">
        <v>69</v>
      </c>
    </row>
    <row r="218" ht="14.25" spans="1:8">
      <c r="A218" s="16" t="s">
        <v>282</v>
      </c>
      <c r="B218" s="59" t="s">
        <v>283</v>
      </c>
      <c r="C218" s="55">
        <f t="shared" si="6"/>
        <v>80.5</v>
      </c>
      <c r="D218" s="29" t="s">
        <v>11</v>
      </c>
      <c r="E218" s="29">
        <v>88</v>
      </c>
      <c r="F218" s="29">
        <v>87</v>
      </c>
      <c r="G218" s="58">
        <v>70</v>
      </c>
      <c r="H218" s="58">
        <v>74</v>
      </c>
    </row>
    <row r="219" ht="14.25" spans="1:8">
      <c r="A219" s="16" t="s">
        <v>284</v>
      </c>
      <c r="B219" s="59" t="s">
        <v>285</v>
      </c>
      <c r="C219" s="55">
        <f t="shared" si="6"/>
        <v>70.1875</v>
      </c>
      <c r="D219" s="29" t="s">
        <v>11</v>
      </c>
      <c r="E219" s="29">
        <v>77</v>
      </c>
      <c r="F219" s="29">
        <v>76</v>
      </c>
      <c r="G219" s="58">
        <v>64</v>
      </c>
      <c r="H219" s="58">
        <v>60</v>
      </c>
    </row>
    <row r="220" ht="14.25" spans="1:8">
      <c r="A220" s="18" t="s">
        <v>286</v>
      </c>
      <c r="B220" s="60" t="s">
        <v>287</v>
      </c>
      <c r="C220" s="55">
        <f t="shared" si="6"/>
        <v>71.5</v>
      </c>
      <c r="D220" s="29" t="s">
        <v>11</v>
      </c>
      <c r="E220" s="29">
        <v>79</v>
      </c>
      <c r="F220" s="29">
        <v>78</v>
      </c>
      <c r="G220" s="58">
        <v>64</v>
      </c>
      <c r="H220" s="58">
        <v>61</v>
      </c>
    </row>
    <row r="221" ht="14.25" spans="1:8">
      <c r="A221" s="16" t="s">
        <v>288</v>
      </c>
      <c r="B221" s="59" t="s">
        <v>289</v>
      </c>
      <c r="C221" s="55">
        <f t="shared" si="6"/>
        <v>71.3125</v>
      </c>
      <c r="D221" s="29" t="s">
        <v>11</v>
      </c>
      <c r="E221" s="29">
        <v>83</v>
      </c>
      <c r="F221" s="29">
        <v>78</v>
      </c>
      <c r="G221" s="58">
        <v>61</v>
      </c>
      <c r="H221" s="58">
        <v>60</v>
      </c>
    </row>
    <row r="222" ht="14.25" spans="1:8">
      <c r="A222" s="16" t="s">
        <v>290</v>
      </c>
      <c r="B222" s="59" t="s">
        <v>291</v>
      </c>
      <c r="C222" s="55">
        <f t="shared" si="6"/>
        <v>80.6875</v>
      </c>
      <c r="D222" s="29" t="s">
        <v>11</v>
      </c>
      <c r="E222" s="29">
        <v>84</v>
      </c>
      <c r="F222" s="29">
        <v>87</v>
      </c>
      <c r="G222" s="58">
        <v>73</v>
      </c>
      <c r="H222" s="58">
        <v>75</v>
      </c>
    </row>
    <row r="223" ht="14.25" spans="1:8">
      <c r="A223" s="16" t="s">
        <v>292</v>
      </c>
      <c r="B223" s="59" t="s">
        <v>293</v>
      </c>
      <c r="C223" s="55">
        <f t="shared" si="6"/>
        <v>87.8125</v>
      </c>
      <c r="D223" s="29" t="s">
        <v>11</v>
      </c>
      <c r="E223" s="29">
        <v>84</v>
      </c>
      <c r="F223" s="29">
        <v>96</v>
      </c>
      <c r="G223" s="58">
        <v>79</v>
      </c>
      <c r="H223" s="58">
        <v>87</v>
      </c>
    </row>
    <row r="224" ht="14.25" spans="1:8">
      <c r="A224" s="18" t="s">
        <v>294</v>
      </c>
      <c r="B224" s="60" t="s">
        <v>295</v>
      </c>
      <c r="C224" s="55">
        <f t="shared" si="6"/>
        <v>73.5625</v>
      </c>
      <c r="D224" s="29" t="s">
        <v>11</v>
      </c>
      <c r="E224" s="29">
        <v>84</v>
      </c>
      <c r="F224" s="29">
        <v>77</v>
      </c>
      <c r="G224" s="58">
        <v>67</v>
      </c>
      <c r="H224" s="58">
        <v>65</v>
      </c>
    </row>
    <row r="225" ht="14.25" spans="1:8">
      <c r="A225" s="18" t="s">
        <v>296</v>
      </c>
      <c r="B225" s="60" t="s">
        <v>297</v>
      </c>
      <c r="C225" s="55">
        <f t="shared" si="6"/>
        <v>71.4375</v>
      </c>
      <c r="D225" s="29" t="s">
        <v>11</v>
      </c>
      <c r="E225" s="29">
        <v>84</v>
      </c>
      <c r="F225" s="29">
        <v>77</v>
      </c>
      <c r="G225" s="58">
        <v>66</v>
      </c>
      <c r="H225" s="58">
        <v>55</v>
      </c>
    </row>
    <row r="226" ht="14.25" spans="1:8">
      <c r="A226" s="18">
        <v>20185238344</v>
      </c>
      <c r="B226" s="19" t="s">
        <v>298</v>
      </c>
      <c r="C226" s="55">
        <f t="shared" si="6"/>
        <v>78.25</v>
      </c>
      <c r="D226" s="29" t="s">
        <v>11</v>
      </c>
      <c r="E226" s="29">
        <v>85</v>
      </c>
      <c r="F226" s="29">
        <v>88</v>
      </c>
      <c r="G226" s="58">
        <v>70</v>
      </c>
      <c r="H226" s="58">
        <v>63</v>
      </c>
    </row>
    <row r="227" ht="14.25" spans="1:8">
      <c r="A227" s="18">
        <v>20185238315</v>
      </c>
      <c r="B227" s="19" t="s">
        <v>299</v>
      </c>
      <c r="C227" s="55">
        <f t="shared" ref="C227:C261" si="7">IFERROR(SUMPRODUCT($E$2:$Z$2,E227:Z227)/SUM($E$2:$Z$2),"")</f>
        <v>78.5625</v>
      </c>
      <c r="D227" s="29" t="s">
        <v>11</v>
      </c>
      <c r="E227" s="29">
        <v>88</v>
      </c>
      <c r="F227" s="29">
        <v>75</v>
      </c>
      <c r="G227" s="58">
        <v>75</v>
      </c>
      <c r="H227" s="58">
        <v>81</v>
      </c>
    </row>
    <row r="228" ht="14.25" spans="1:8">
      <c r="A228" s="18">
        <v>20185458212</v>
      </c>
      <c r="B228" s="19" t="s">
        <v>300</v>
      </c>
      <c r="C228" s="55">
        <f t="shared" si="7"/>
        <v>84.125</v>
      </c>
      <c r="D228" s="29" t="s">
        <v>11</v>
      </c>
      <c r="E228" s="29">
        <v>91</v>
      </c>
      <c r="F228" s="29">
        <v>84</v>
      </c>
      <c r="G228" s="58">
        <v>77</v>
      </c>
      <c r="H228" s="58">
        <v>87</v>
      </c>
    </row>
    <row r="229" spans="1:8">
      <c r="A229" s="20">
        <v>20185183324</v>
      </c>
      <c r="B229" s="20" t="s">
        <v>301</v>
      </c>
      <c r="C229" s="51">
        <f t="shared" si="7"/>
        <v>75.1875</v>
      </c>
      <c r="D229" s="23" t="s">
        <v>11</v>
      </c>
      <c r="E229" s="27">
        <v>79</v>
      </c>
      <c r="F229" s="27">
        <v>75</v>
      </c>
      <c r="G229" s="27">
        <v>78</v>
      </c>
      <c r="H229" s="27">
        <v>68</v>
      </c>
    </row>
    <row r="230" spans="1:8">
      <c r="A230" s="20" t="s">
        <v>302</v>
      </c>
      <c r="B230" s="20" t="s">
        <v>303</v>
      </c>
      <c r="C230" s="51">
        <f t="shared" si="7"/>
        <v>83.125</v>
      </c>
      <c r="D230" s="23" t="s">
        <v>11</v>
      </c>
      <c r="E230" s="27">
        <v>84</v>
      </c>
      <c r="F230" s="27">
        <v>85</v>
      </c>
      <c r="G230" s="27">
        <v>82</v>
      </c>
      <c r="H230" s="27">
        <v>80</v>
      </c>
    </row>
    <row r="231" spans="1:8">
      <c r="A231" s="20" t="s">
        <v>304</v>
      </c>
      <c r="B231" s="20" t="s">
        <v>305</v>
      </c>
      <c r="C231" s="51">
        <f t="shared" si="7"/>
        <v>83.125</v>
      </c>
      <c r="D231" s="23" t="s">
        <v>11</v>
      </c>
      <c r="E231" s="27">
        <v>88</v>
      </c>
      <c r="F231" s="27">
        <v>85</v>
      </c>
      <c r="G231" s="27">
        <v>79</v>
      </c>
      <c r="H231" s="27">
        <v>80</v>
      </c>
    </row>
    <row r="232" spans="1:8">
      <c r="A232" s="20" t="s">
        <v>306</v>
      </c>
      <c r="B232" s="61" t="s">
        <v>307</v>
      </c>
      <c r="C232" s="51">
        <f t="shared" si="7"/>
        <v>88.125</v>
      </c>
      <c r="D232" s="23" t="s">
        <v>11</v>
      </c>
      <c r="E232" s="27">
        <v>93</v>
      </c>
      <c r="F232" s="27">
        <v>89</v>
      </c>
      <c r="G232" s="27">
        <v>84</v>
      </c>
      <c r="H232" s="27">
        <v>87</v>
      </c>
    </row>
    <row r="233" spans="1:8">
      <c r="A233" s="20" t="s">
        <v>308</v>
      </c>
      <c r="B233" s="61" t="s">
        <v>309</v>
      </c>
      <c r="C233" s="51">
        <f t="shared" si="7"/>
        <v>78.625</v>
      </c>
      <c r="D233" s="23" t="s">
        <v>11</v>
      </c>
      <c r="E233" s="27">
        <v>87</v>
      </c>
      <c r="F233" s="27">
        <v>81</v>
      </c>
      <c r="G233" s="27">
        <v>79</v>
      </c>
      <c r="H233" s="27">
        <v>65</v>
      </c>
    </row>
    <row r="234" spans="1:8">
      <c r="A234" s="20" t="s">
        <v>310</v>
      </c>
      <c r="B234" s="61" t="s">
        <v>311</v>
      </c>
      <c r="C234" s="51">
        <f t="shared" si="7"/>
        <v>83.375</v>
      </c>
      <c r="D234" s="23" t="s">
        <v>11</v>
      </c>
      <c r="E234" s="27">
        <v>86</v>
      </c>
      <c r="F234" s="27">
        <v>84</v>
      </c>
      <c r="G234" s="27">
        <v>83</v>
      </c>
      <c r="H234" s="27">
        <v>80</v>
      </c>
    </row>
    <row r="235" spans="1:8">
      <c r="A235" s="20" t="s">
        <v>312</v>
      </c>
      <c r="B235" s="61" t="s">
        <v>313</v>
      </c>
      <c r="C235" s="51">
        <f t="shared" si="7"/>
        <v>82.4375</v>
      </c>
      <c r="D235" s="23" t="s">
        <v>11</v>
      </c>
      <c r="E235" s="27">
        <v>92</v>
      </c>
      <c r="F235" s="27">
        <v>84</v>
      </c>
      <c r="G235" s="27">
        <v>77</v>
      </c>
      <c r="H235" s="27">
        <v>77</v>
      </c>
    </row>
    <row r="236" spans="1:8">
      <c r="A236" s="20" t="s">
        <v>314</v>
      </c>
      <c r="B236" s="61" t="s">
        <v>315</v>
      </c>
      <c r="C236" s="51">
        <f t="shared" si="7"/>
        <v>75.1875</v>
      </c>
      <c r="D236" s="23" t="s">
        <v>11</v>
      </c>
      <c r="E236" s="27">
        <v>83</v>
      </c>
      <c r="F236" s="27">
        <v>80</v>
      </c>
      <c r="G236" s="27">
        <v>69</v>
      </c>
      <c r="H236" s="27">
        <v>66</v>
      </c>
    </row>
    <row r="237" spans="1:8">
      <c r="A237" s="20" t="s">
        <v>316</v>
      </c>
      <c r="B237" s="61" t="s">
        <v>317</v>
      </c>
      <c r="C237" s="51">
        <f t="shared" si="7"/>
        <v>81.9375</v>
      </c>
      <c r="D237" s="23" t="s">
        <v>11</v>
      </c>
      <c r="E237" s="27">
        <v>91</v>
      </c>
      <c r="F237" s="27">
        <v>88</v>
      </c>
      <c r="G237" s="27">
        <v>72</v>
      </c>
      <c r="H237" s="27">
        <v>74</v>
      </c>
    </row>
    <row r="238" spans="1:8">
      <c r="A238" s="20" t="s">
        <v>318</v>
      </c>
      <c r="B238" s="61" t="s">
        <v>319</v>
      </c>
      <c r="C238" s="51">
        <f t="shared" si="7"/>
        <v>80.1875</v>
      </c>
      <c r="D238" s="23" t="s">
        <v>11</v>
      </c>
      <c r="E238" s="27">
        <v>79</v>
      </c>
      <c r="F238" s="27">
        <v>85</v>
      </c>
      <c r="G238" s="27">
        <v>80</v>
      </c>
      <c r="H238" s="27">
        <v>72</v>
      </c>
    </row>
    <row r="239" spans="1:8">
      <c r="A239" s="20" t="s">
        <v>320</v>
      </c>
      <c r="B239" s="61" t="s">
        <v>321</v>
      </c>
      <c r="C239" s="51">
        <f t="shared" si="7"/>
        <v>80.6875</v>
      </c>
      <c r="D239" s="23" t="s">
        <v>11</v>
      </c>
      <c r="E239" s="27">
        <v>87</v>
      </c>
      <c r="F239" s="27">
        <v>81</v>
      </c>
      <c r="G239" s="27">
        <v>76</v>
      </c>
      <c r="H239" s="27">
        <v>80</v>
      </c>
    </row>
    <row r="240" spans="1:8">
      <c r="A240" s="20" t="s">
        <v>322</v>
      </c>
      <c r="B240" s="61" t="s">
        <v>323</v>
      </c>
      <c r="C240" s="51">
        <f t="shared" si="7"/>
        <v>75.625</v>
      </c>
      <c r="D240" s="23" t="s">
        <v>11</v>
      </c>
      <c r="E240" s="27">
        <v>88</v>
      </c>
      <c r="F240" s="27">
        <v>80</v>
      </c>
      <c r="G240" s="27">
        <v>64</v>
      </c>
      <c r="H240" s="27">
        <v>70</v>
      </c>
    </row>
    <row r="241" spans="1:8">
      <c r="A241" s="20" t="s">
        <v>324</v>
      </c>
      <c r="B241" s="61" t="s">
        <v>325</v>
      </c>
      <c r="C241" s="51">
        <f t="shared" si="7"/>
        <v>75.0625</v>
      </c>
      <c r="D241" s="23" t="s">
        <v>11</v>
      </c>
      <c r="E241" s="27">
        <v>79</v>
      </c>
      <c r="F241" s="27">
        <v>77</v>
      </c>
      <c r="G241" s="27">
        <v>70</v>
      </c>
      <c r="H241" s="27">
        <v>74</v>
      </c>
    </row>
    <row r="242" spans="1:8">
      <c r="A242" s="20" t="s">
        <v>326</v>
      </c>
      <c r="B242" s="61" t="s">
        <v>327</v>
      </c>
      <c r="C242" s="51">
        <f t="shared" si="7"/>
        <v>78.125</v>
      </c>
      <c r="D242" s="23" t="s">
        <v>11</v>
      </c>
      <c r="E242" s="27">
        <v>84</v>
      </c>
      <c r="F242" s="27">
        <v>81</v>
      </c>
      <c r="G242" s="27">
        <v>71</v>
      </c>
      <c r="H242" s="27">
        <v>76</v>
      </c>
    </row>
    <row r="243" spans="1:8">
      <c r="A243" s="20" t="s">
        <v>328</v>
      </c>
      <c r="B243" s="61" t="s">
        <v>329</v>
      </c>
      <c r="C243" s="51">
        <f t="shared" si="7"/>
        <v>81.3125</v>
      </c>
      <c r="D243" s="23" t="s">
        <v>11</v>
      </c>
      <c r="E243" s="27">
        <v>81</v>
      </c>
      <c r="F243" s="27">
        <v>84</v>
      </c>
      <c r="G243" s="27">
        <v>74</v>
      </c>
      <c r="H243" s="27">
        <v>86</v>
      </c>
    </row>
    <row r="244" spans="1:8">
      <c r="A244" s="20" t="s">
        <v>330</v>
      </c>
      <c r="B244" s="61" t="s">
        <v>331</v>
      </c>
      <c r="C244" s="51">
        <f t="shared" si="7"/>
        <v>75.375</v>
      </c>
      <c r="D244" s="23" t="s">
        <v>11</v>
      </c>
      <c r="E244" s="27">
        <v>79</v>
      </c>
      <c r="F244" s="27">
        <v>78</v>
      </c>
      <c r="G244" s="27">
        <v>72</v>
      </c>
      <c r="H244" s="27">
        <v>71</v>
      </c>
    </row>
    <row r="245" spans="1:8">
      <c r="A245" s="20" t="s">
        <v>332</v>
      </c>
      <c r="B245" s="61" t="s">
        <v>333</v>
      </c>
      <c r="C245" s="51">
        <f t="shared" si="7"/>
        <v>73.9375</v>
      </c>
      <c r="D245" s="23" t="s">
        <v>11</v>
      </c>
      <c r="E245" s="27">
        <v>80</v>
      </c>
      <c r="F245" s="27">
        <v>75</v>
      </c>
      <c r="G245" s="27">
        <v>73</v>
      </c>
      <c r="H245" s="27">
        <v>67</v>
      </c>
    </row>
    <row r="246" spans="1:8">
      <c r="A246" s="20" t="s">
        <v>334</v>
      </c>
      <c r="B246" s="61" t="s">
        <v>335</v>
      </c>
      <c r="C246" s="51">
        <f t="shared" si="7"/>
        <v>81.0625</v>
      </c>
      <c r="D246" s="23" t="s">
        <v>11</v>
      </c>
      <c r="E246" s="27">
        <v>87</v>
      </c>
      <c r="F246" s="27">
        <v>88</v>
      </c>
      <c r="G246" s="27">
        <v>76</v>
      </c>
      <c r="H246" s="27">
        <v>68</v>
      </c>
    </row>
    <row r="247" spans="1:8">
      <c r="A247" s="20" t="s">
        <v>336</v>
      </c>
      <c r="B247" s="61" t="s">
        <v>337</v>
      </c>
      <c r="C247" s="51">
        <f t="shared" si="7"/>
        <v>86.625</v>
      </c>
      <c r="D247" s="23" t="s">
        <v>11</v>
      </c>
      <c r="E247" s="27">
        <v>96</v>
      </c>
      <c r="F247" s="27">
        <v>88</v>
      </c>
      <c r="G247" s="27">
        <v>78</v>
      </c>
      <c r="H247" s="27">
        <v>86</v>
      </c>
    </row>
    <row r="248" spans="1:8">
      <c r="A248" s="20" t="s">
        <v>338</v>
      </c>
      <c r="B248" s="61" t="s">
        <v>339</v>
      </c>
      <c r="C248" s="51">
        <f t="shared" si="7"/>
        <v>73.25</v>
      </c>
      <c r="D248" s="23" t="s">
        <v>11</v>
      </c>
      <c r="E248" s="27">
        <v>77</v>
      </c>
      <c r="F248" s="27">
        <v>75</v>
      </c>
      <c r="G248" s="27">
        <v>71</v>
      </c>
      <c r="H248" s="27">
        <v>69</v>
      </c>
    </row>
    <row r="249" spans="1:8">
      <c r="A249" s="21" t="s">
        <v>340</v>
      </c>
      <c r="B249" s="62" t="s">
        <v>341</v>
      </c>
      <c r="C249" s="51">
        <f t="shared" si="7"/>
        <v>84.6875</v>
      </c>
      <c r="D249" s="23" t="s">
        <v>11</v>
      </c>
      <c r="E249" s="27">
        <v>89</v>
      </c>
      <c r="F249" s="27">
        <v>86</v>
      </c>
      <c r="G249" s="27">
        <v>77</v>
      </c>
      <c r="H249" s="27">
        <v>88</v>
      </c>
    </row>
    <row r="250" spans="1:8">
      <c r="A250" s="21" t="s">
        <v>342</v>
      </c>
      <c r="B250" s="62" t="s">
        <v>343</v>
      </c>
      <c r="C250" s="51">
        <f t="shared" si="7"/>
        <v>67.1875</v>
      </c>
      <c r="D250" s="23" t="s">
        <v>11</v>
      </c>
      <c r="E250" s="27">
        <v>76</v>
      </c>
      <c r="F250" s="27">
        <v>71</v>
      </c>
      <c r="G250" s="27">
        <v>58</v>
      </c>
      <c r="H250" s="27">
        <v>63</v>
      </c>
    </row>
    <row r="251" spans="1:8">
      <c r="A251" s="21" t="s">
        <v>344</v>
      </c>
      <c r="B251" s="62" t="s">
        <v>345</v>
      </c>
      <c r="C251" s="51">
        <f t="shared" si="7"/>
        <v>74.5625</v>
      </c>
      <c r="D251" s="23" t="s">
        <v>11</v>
      </c>
      <c r="E251" s="27">
        <v>79</v>
      </c>
      <c r="F251" s="27">
        <v>78</v>
      </c>
      <c r="G251" s="27">
        <v>74</v>
      </c>
      <c r="H251" s="27">
        <v>64</v>
      </c>
    </row>
    <row r="252" spans="1:8">
      <c r="A252" s="21" t="s">
        <v>346</v>
      </c>
      <c r="B252" s="62" t="s">
        <v>347</v>
      </c>
      <c r="C252" s="51">
        <f t="shared" si="7"/>
        <v>70.9375</v>
      </c>
      <c r="D252" s="23" t="s">
        <v>11</v>
      </c>
      <c r="E252" s="27">
        <v>78</v>
      </c>
      <c r="F252" s="27">
        <v>79</v>
      </c>
      <c r="G252" s="27">
        <v>61</v>
      </c>
      <c r="H252" s="27">
        <v>61</v>
      </c>
    </row>
    <row r="253" spans="1:8">
      <c r="A253" s="21" t="s">
        <v>348</v>
      </c>
      <c r="B253" s="62" t="s">
        <v>349</v>
      </c>
      <c r="C253" s="51">
        <f t="shared" si="7"/>
        <v>81.25</v>
      </c>
      <c r="D253" s="23" t="s">
        <v>11</v>
      </c>
      <c r="E253" s="8">
        <v>89</v>
      </c>
      <c r="F253" s="8">
        <v>87</v>
      </c>
      <c r="G253" s="8">
        <v>76</v>
      </c>
      <c r="H253" s="8">
        <v>69</v>
      </c>
    </row>
    <row r="254" spans="1:8">
      <c r="A254" s="21" t="s">
        <v>350</v>
      </c>
      <c r="B254" s="62" t="s">
        <v>351</v>
      </c>
      <c r="C254" s="51">
        <f t="shared" si="7"/>
        <v>77.3125</v>
      </c>
      <c r="D254" s="23" t="s">
        <v>11</v>
      </c>
      <c r="E254" s="8">
        <v>88</v>
      </c>
      <c r="F254" s="8">
        <v>81</v>
      </c>
      <c r="G254" s="8">
        <v>73</v>
      </c>
      <c r="H254" s="8">
        <v>65</v>
      </c>
    </row>
    <row r="255" spans="1:8">
      <c r="A255" s="21" t="s">
        <v>352</v>
      </c>
      <c r="B255" s="62" t="s">
        <v>353</v>
      </c>
      <c r="C255" s="51">
        <f t="shared" si="7"/>
        <v>72</v>
      </c>
      <c r="D255" s="23" t="s">
        <v>11</v>
      </c>
      <c r="E255" s="8">
        <v>84</v>
      </c>
      <c r="F255" s="8">
        <v>75</v>
      </c>
      <c r="G255" s="8">
        <v>66</v>
      </c>
      <c r="H255" s="8">
        <v>62</v>
      </c>
    </row>
    <row r="256" spans="1:8">
      <c r="A256" s="21" t="s">
        <v>354</v>
      </c>
      <c r="B256" s="62" t="s">
        <v>355</v>
      </c>
      <c r="C256" s="51">
        <f t="shared" si="7"/>
        <v>80.5</v>
      </c>
      <c r="D256" s="23" t="s">
        <v>11</v>
      </c>
      <c r="E256" s="8">
        <v>85</v>
      </c>
      <c r="F256" s="8">
        <v>86</v>
      </c>
      <c r="G256" s="8">
        <v>67</v>
      </c>
      <c r="H256" s="8">
        <v>83</v>
      </c>
    </row>
    <row r="257" spans="1:8">
      <c r="A257" s="21" t="s">
        <v>356</v>
      </c>
      <c r="B257" s="62" t="s">
        <v>357</v>
      </c>
      <c r="C257" s="51">
        <f t="shared" si="7"/>
        <v>78.75</v>
      </c>
      <c r="D257" s="23" t="s">
        <v>11</v>
      </c>
      <c r="E257" s="8">
        <v>80</v>
      </c>
      <c r="F257" s="8">
        <v>90</v>
      </c>
      <c r="G257" s="8">
        <v>72</v>
      </c>
      <c r="H257" s="8">
        <v>64</v>
      </c>
    </row>
    <row r="258" spans="1:8">
      <c r="A258" s="21" t="s">
        <v>358</v>
      </c>
      <c r="B258" s="62" t="s">
        <v>359</v>
      </c>
      <c r="C258" s="51">
        <f t="shared" si="7"/>
        <v>80</v>
      </c>
      <c r="D258" s="23" t="s">
        <v>11</v>
      </c>
      <c r="E258" s="8">
        <v>84</v>
      </c>
      <c r="F258" s="8">
        <v>82</v>
      </c>
      <c r="G258" s="8">
        <v>77</v>
      </c>
      <c r="H258" s="8">
        <v>76</v>
      </c>
    </row>
    <row r="259" spans="1:8">
      <c r="A259" s="21" t="s">
        <v>360</v>
      </c>
      <c r="B259" s="62" t="s">
        <v>361</v>
      </c>
      <c r="C259" s="51">
        <f t="shared" si="7"/>
        <v>71.5625</v>
      </c>
      <c r="D259" s="23" t="s">
        <v>11</v>
      </c>
      <c r="E259" s="8">
        <v>74</v>
      </c>
      <c r="F259" s="8">
        <v>73</v>
      </c>
      <c r="G259" s="8">
        <v>71</v>
      </c>
      <c r="H259" s="8">
        <v>67</v>
      </c>
    </row>
    <row r="260" spans="1:8">
      <c r="A260" s="21" t="s">
        <v>362</v>
      </c>
      <c r="B260" s="62" t="s">
        <v>363</v>
      </c>
      <c r="C260" s="51">
        <f t="shared" si="7"/>
        <v>85.0625</v>
      </c>
      <c r="D260" s="23" t="s">
        <v>11</v>
      </c>
      <c r="E260" s="8">
        <v>95</v>
      </c>
      <c r="F260" s="8">
        <v>90</v>
      </c>
      <c r="G260" s="8">
        <v>71</v>
      </c>
      <c r="H260" s="8">
        <v>84</v>
      </c>
    </row>
    <row r="261" spans="1:8">
      <c r="A261" s="21" t="s">
        <v>364</v>
      </c>
      <c r="B261" s="62" t="s">
        <v>365</v>
      </c>
      <c r="C261" s="51">
        <f t="shared" si="7"/>
        <v>78.5</v>
      </c>
      <c r="D261" s="23" t="s">
        <v>11</v>
      </c>
      <c r="E261" s="8">
        <v>85</v>
      </c>
      <c r="F261" s="8">
        <v>79</v>
      </c>
      <c r="G261" s="8">
        <v>80</v>
      </c>
      <c r="H261" s="8">
        <v>69</v>
      </c>
    </row>
    <row r="262" spans="1:8">
      <c r="A262" s="8"/>
      <c r="B262" s="8"/>
      <c r="C262" s="51">
        <f t="shared" ref="C262:C323" si="8">IFERROR(SUMPRODUCT($E$2:$Z$2,E262:Z262)/SUM($E$2:$Z$2),"")</f>
        <v>0</v>
      </c>
      <c r="D262" s="23" t="s">
        <v>11</v>
      </c>
      <c r="E262" s="8"/>
      <c r="F262" s="8"/>
      <c r="G262" s="8"/>
      <c r="H262" s="8"/>
    </row>
    <row r="263" spans="1:8">
      <c r="A263" s="8"/>
      <c r="B263" s="8"/>
      <c r="C263" s="51">
        <f t="shared" si="8"/>
        <v>0</v>
      </c>
      <c r="D263" s="23" t="s">
        <v>11</v>
      </c>
      <c r="E263" s="8"/>
      <c r="F263" s="8"/>
      <c r="G263" s="8"/>
      <c r="H263" s="8"/>
    </row>
    <row r="264" spans="1:8">
      <c r="A264" s="8"/>
      <c r="B264" s="8"/>
      <c r="C264" s="51">
        <f t="shared" si="8"/>
        <v>0</v>
      </c>
      <c r="D264" s="23" t="s">
        <v>11</v>
      </c>
      <c r="E264" s="8"/>
      <c r="F264" s="8"/>
      <c r="G264" s="8"/>
      <c r="H264" s="8"/>
    </row>
    <row r="265" spans="1:8">
      <c r="A265" s="8"/>
      <c r="B265" s="8"/>
      <c r="C265" s="51">
        <f t="shared" si="8"/>
        <v>0</v>
      </c>
      <c r="D265" s="23" t="s">
        <v>11</v>
      </c>
      <c r="E265" s="8"/>
      <c r="F265" s="8"/>
      <c r="G265" s="8"/>
      <c r="H265" s="8"/>
    </row>
    <row r="266" spans="1:8">
      <c r="A266" s="8"/>
      <c r="B266" s="8"/>
      <c r="C266" s="51">
        <f t="shared" si="8"/>
        <v>0</v>
      </c>
      <c r="D266" s="23" t="s">
        <v>11</v>
      </c>
      <c r="E266" s="8"/>
      <c r="F266" s="8"/>
      <c r="G266" s="8"/>
      <c r="H266" s="8"/>
    </row>
    <row r="267" spans="1:8">
      <c r="A267" s="8"/>
      <c r="B267" s="8"/>
      <c r="C267" s="51">
        <f t="shared" si="8"/>
        <v>0</v>
      </c>
      <c r="D267" s="23" t="s">
        <v>11</v>
      </c>
      <c r="E267" s="8"/>
      <c r="F267" s="8"/>
      <c r="G267" s="8"/>
      <c r="H267" s="8"/>
    </row>
    <row r="268" spans="1:8">
      <c r="A268" s="8"/>
      <c r="B268" s="8"/>
      <c r="C268" s="51">
        <f t="shared" si="8"/>
        <v>0</v>
      </c>
      <c r="D268" s="23" t="s">
        <v>11</v>
      </c>
      <c r="E268" s="8"/>
      <c r="F268" s="8"/>
      <c r="G268" s="8"/>
      <c r="H268" s="8"/>
    </row>
    <row r="269" spans="1:8">
      <c r="A269" s="8"/>
      <c r="B269" s="8"/>
      <c r="C269" s="51">
        <f t="shared" si="8"/>
        <v>0</v>
      </c>
      <c r="D269" s="23" t="s">
        <v>11</v>
      </c>
      <c r="E269" s="8"/>
      <c r="F269" s="8"/>
      <c r="G269" s="8"/>
      <c r="H269" s="8"/>
    </row>
    <row r="270" spans="1:8">
      <c r="A270" s="8"/>
      <c r="B270" s="8"/>
      <c r="C270" s="51">
        <f t="shared" si="8"/>
        <v>0</v>
      </c>
      <c r="D270" s="23" t="s">
        <v>11</v>
      </c>
      <c r="E270" s="8"/>
      <c r="F270" s="8"/>
      <c r="G270" s="8"/>
      <c r="H270" s="8"/>
    </row>
    <row r="271" spans="1:8">
      <c r="A271" s="8"/>
      <c r="B271" s="8"/>
      <c r="C271" s="51">
        <f t="shared" si="8"/>
        <v>0</v>
      </c>
      <c r="D271" s="23" t="s">
        <v>11</v>
      </c>
      <c r="E271" s="8"/>
      <c r="F271" s="8"/>
      <c r="G271" s="8"/>
      <c r="H271" s="8"/>
    </row>
    <row r="272" spans="1:8">
      <c r="A272" s="8"/>
      <c r="B272" s="8"/>
      <c r="C272" s="51">
        <f t="shared" si="8"/>
        <v>0</v>
      </c>
      <c r="D272" s="23" t="s">
        <v>11</v>
      </c>
      <c r="E272" s="8"/>
      <c r="F272" s="8"/>
      <c r="G272" s="8"/>
      <c r="H272" s="8"/>
    </row>
    <row r="273" spans="1:8">
      <c r="A273" s="8"/>
      <c r="B273" s="8"/>
      <c r="C273" s="51">
        <f t="shared" si="8"/>
        <v>0</v>
      </c>
      <c r="D273" s="23" t="s">
        <v>11</v>
      </c>
      <c r="E273" s="8"/>
      <c r="F273" s="8"/>
      <c r="G273" s="8"/>
      <c r="H273" s="8"/>
    </row>
    <row r="274" spans="1:8">
      <c r="A274" s="8"/>
      <c r="B274" s="8"/>
      <c r="C274" s="51">
        <f t="shared" si="8"/>
        <v>0</v>
      </c>
      <c r="D274" s="23" t="s">
        <v>11</v>
      </c>
      <c r="E274" s="8"/>
      <c r="F274" s="8"/>
      <c r="G274" s="8"/>
      <c r="H274" s="8"/>
    </row>
    <row r="275" spans="1:8">
      <c r="A275" s="8"/>
      <c r="B275" s="8"/>
      <c r="C275" s="51">
        <f t="shared" si="8"/>
        <v>0</v>
      </c>
      <c r="D275" s="23" t="s">
        <v>11</v>
      </c>
      <c r="E275" s="8"/>
      <c r="F275" s="8"/>
      <c r="G275" s="8"/>
      <c r="H275" s="8"/>
    </row>
    <row r="276" spans="1:8">
      <c r="A276" s="8"/>
      <c r="B276" s="8"/>
      <c r="C276" s="51">
        <f t="shared" si="8"/>
        <v>0</v>
      </c>
      <c r="D276" s="23" t="s">
        <v>11</v>
      </c>
      <c r="E276" s="8"/>
      <c r="F276" s="8"/>
      <c r="G276" s="8"/>
      <c r="H276" s="8"/>
    </row>
    <row r="277" spans="1:8">
      <c r="A277" s="8"/>
      <c r="B277" s="8"/>
      <c r="C277" s="51">
        <f t="shared" si="8"/>
        <v>0</v>
      </c>
      <c r="D277" s="23" t="s">
        <v>11</v>
      </c>
      <c r="E277" s="8"/>
      <c r="F277" s="8"/>
      <c r="G277" s="8"/>
      <c r="H277" s="8"/>
    </row>
    <row r="278" spans="1:8">
      <c r="A278" s="8"/>
      <c r="B278" s="8"/>
      <c r="C278" s="51">
        <f t="shared" si="8"/>
        <v>0</v>
      </c>
      <c r="D278" s="23" t="s">
        <v>11</v>
      </c>
      <c r="E278" s="8"/>
      <c r="F278" s="8"/>
      <c r="G278" s="8"/>
      <c r="H278" s="8"/>
    </row>
    <row r="279" spans="1:8">
      <c r="A279" s="8"/>
      <c r="B279" s="8"/>
      <c r="C279" s="51">
        <f t="shared" si="8"/>
        <v>0</v>
      </c>
      <c r="D279" s="23" t="s">
        <v>11</v>
      </c>
      <c r="E279" s="8"/>
      <c r="F279" s="8"/>
      <c r="G279" s="8"/>
      <c r="H279" s="8"/>
    </row>
    <row r="280" spans="1:8">
      <c r="A280" s="8"/>
      <c r="B280" s="8"/>
      <c r="C280" s="51">
        <f t="shared" si="8"/>
        <v>0</v>
      </c>
      <c r="D280" s="23" t="s">
        <v>11</v>
      </c>
      <c r="E280" s="8"/>
      <c r="F280" s="8"/>
      <c r="G280" s="8"/>
      <c r="H280" s="8"/>
    </row>
    <row r="281" spans="1:8">
      <c r="A281" s="8"/>
      <c r="B281" s="8"/>
      <c r="C281" s="51">
        <f t="shared" si="8"/>
        <v>0</v>
      </c>
      <c r="D281" s="23" t="s">
        <v>11</v>
      </c>
      <c r="E281" s="8"/>
      <c r="F281" s="8"/>
      <c r="G281" s="8"/>
      <c r="H281" s="8"/>
    </row>
    <row r="282" spans="1:8">
      <c r="A282" s="8"/>
      <c r="B282" s="8"/>
      <c r="C282" s="51">
        <f t="shared" si="8"/>
        <v>0</v>
      </c>
      <c r="D282" s="23" t="s">
        <v>11</v>
      </c>
      <c r="E282" s="8"/>
      <c r="F282" s="8"/>
      <c r="G282" s="8"/>
      <c r="H282" s="8"/>
    </row>
    <row r="283" spans="1:8">
      <c r="A283" s="8"/>
      <c r="B283" s="8"/>
      <c r="C283" s="51">
        <f t="shared" si="8"/>
        <v>0</v>
      </c>
      <c r="D283" s="23" t="s">
        <v>11</v>
      </c>
      <c r="E283" s="8"/>
      <c r="F283" s="8"/>
      <c r="G283" s="8"/>
      <c r="H283" s="8"/>
    </row>
    <row r="284" spans="1:8">
      <c r="A284" s="8"/>
      <c r="B284" s="8"/>
      <c r="C284" s="51">
        <f t="shared" si="8"/>
        <v>0</v>
      </c>
      <c r="D284" s="23" t="s">
        <v>11</v>
      </c>
      <c r="E284" s="8"/>
      <c r="F284" s="8"/>
      <c r="G284" s="8"/>
      <c r="H284" s="8"/>
    </row>
    <row r="285" spans="1:8">
      <c r="A285" s="8"/>
      <c r="B285" s="8"/>
      <c r="C285" s="51">
        <f t="shared" si="8"/>
        <v>0</v>
      </c>
      <c r="D285" s="23" t="s">
        <v>11</v>
      </c>
      <c r="E285" s="8"/>
      <c r="F285" s="8"/>
      <c r="G285" s="8"/>
      <c r="H285" s="8"/>
    </row>
    <row r="286" spans="1:8">
      <c r="A286" s="8"/>
      <c r="B286" s="8"/>
      <c r="C286" s="51">
        <f t="shared" si="8"/>
        <v>0</v>
      </c>
      <c r="D286" s="23" t="s">
        <v>11</v>
      </c>
      <c r="E286" s="8"/>
      <c r="F286" s="8"/>
      <c r="G286" s="8"/>
      <c r="H286" s="8"/>
    </row>
    <row r="287" spans="1:8">
      <c r="A287" s="8"/>
      <c r="B287" s="8"/>
      <c r="C287" s="51">
        <f t="shared" si="8"/>
        <v>0</v>
      </c>
      <c r="D287" s="23" t="s">
        <v>11</v>
      </c>
      <c r="E287" s="8"/>
      <c r="F287" s="8"/>
      <c r="G287" s="8"/>
      <c r="H287" s="8"/>
    </row>
    <row r="288" spans="1:8">
      <c r="A288" s="8"/>
      <c r="B288" s="8"/>
      <c r="C288" s="51">
        <f t="shared" si="8"/>
        <v>0</v>
      </c>
      <c r="D288" s="23" t="s">
        <v>11</v>
      </c>
      <c r="E288" s="8"/>
      <c r="F288" s="8"/>
      <c r="G288" s="8"/>
      <c r="H288" s="8"/>
    </row>
    <row r="289" spans="1:8">
      <c r="A289" s="8"/>
      <c r="B289" s="8"/>
      <c r="C289" s="51">
        <f t="shared" si="8"/>
        <v>0</v>
      </c>
      <c r="D289" s="23" t="s">
        <v>11</v>
      </c>
      <c r="E289" s="8"/>
      <c r="F289" s="8"/>
      <c r="G289" s="8"/>
      <c r="H289" s="8"/>
    </row>
    <row r="290" spans="1:8">
      <c r="A290" s="8"/>
      <c r="B290" s="8"/>
      <c r="C290" s="51">
        <f t="shared" si="8"/>
        <v>0</v>
      </c>
      <c r="D290" s="23" t="s">
        <v>11</v>
      </c>
      <c r="E290" s="8"/>
      <c r="F290" s="8"/>
      <c r="G290" s="8"/>
      <c r="H290" s="8"/>
    </row>
    <row r="291" spans="1:8">
      <c r="A291" s="8"/>
      <c r="B291" s="8"/>
      <c r="C291" s="51">
        <f t="shared" si="8"/>
        <v>0</v>
      </c>
      <c r="D291" s="23" t="s">
        <v>11</v>
      </c>
      <c r="E291" s="8"/>
      <c r="F291" s="8"/>
      <c r="G291" s="8"/>
      <c r="H291" s="8"/>
    </row>
    <row r="292" spans="1:8">
      <c r="A292" s="8"/>
      <c r="B292" s="8"/>
      <c r="C292" s="51">
        <f t="shared" si="8"/>
        <v>0</v>
      </c>
      <c r="D292" s="23" t="s">
        <v>11</v>
      </c>
      <c r="E292" s="8"/>
      <c r="F292" s="8"/>
      <c r="G292" s="8"/>
      <c r="H292" s="8"/>
    </row>
    <row r="293" spans="1:8">
      <c r="A293" s="8"/>
      <c r="B293" s="8"/>
      <c r="C293" s="51">
        <f t="shared" si="8"/>
        <v>0</v>
      </c>
      <c r="D293" s="23" t="s">
        <v>11</v>
      </c>
      <c r="E293" s="8"/>
      <c r="F293" s="8"/>
      <c r="G293" s="8"/>
      <c r="H293" s="8"/>
    </row>
    <row r="294" spans="1:8">
      <c r="A294" s="8"/>
      <c r="B294" s="8"/>
      <c r="C294" s="51">
        <f t="shared" si="8"/>
        <v>0</v>
      </c>
      <c r="D294" s="23" t="s">
        <v>11</v>
      </c>
      <c r="E294" s="8"/>
      <c r="F294" s="8"/>
      <c r="G294" s="8"/>
      <c r="H294" s="8"/>
    </row>
    <row r="295" spans="1:8">
      <c r="A295" s="8"/>
      <c r="B295" s="8"/>
      <c r="C295" s="51">
        <f t="shared" si="8"/>
        <v>0</v>
      </c>
      <c r="D295" s="23" t="s">
        <v>11</v>
      </c>
      <c r="E295" s="8"/>
      <c r="F295" s="8"/>
      <c r="G295" s="8"/>
      <c r="H295" s="8"/>
    </row>
    <row r="296" spans="1:8">
      <c r="A296" s="8"/>
      <c r="B296" s="8"/>
      <c r="C296" s="51">
        <f t="shared" si="8"/>
        <v>0</v>
      </c>
      <c r="D296" s="23" t="s">
        <v>11</v>
      </c>
      <c r="E296" s="8"/>
      <c r="F296" s="8"/>
      <c r="G296" s="8"/>
      <c r="H296" s="8"/>
    </row>
    <row r="297" spans="1:8">
      <c r="A297" s="8"/>
      <c r="B297" s="8"/>
      <c r="C297" s="51">
        <f t="shared" si="8"/>
        <v>0</v>
      </c>
      <c r="D297" s="23" t="s">
        <v>11</v>
      </c>
      <c r="E297" s="8"/>
      <c r="F297" s="8"/>
      <c r="G297" s="8"/>
      <c r="H297" s="8"/>
    </row>
    <row r="298" spans="1:8">
      <c r="A298" s="8"/>
      <c r="B298" s="8"/>
      <c r="C298" s="51">
        <f t="shared" si="8"/>
        <v>0</v>
      </c>
      <c r="D298" s="23" t="s">
        <v>11</v>
      </c>
      <c r="E298" s="8"/>
      <c r="F298" s="8"/>
      <c r="G298" s="8"/>
      <c r="H298" s="8"/>
    </row>
    <row r="299" spans="1:8">
      <c r="A299" s="8"/>
      <c r="B299" s="8"/>
      <c r="C299" s="51">
        <f t="shared" si="8"/>
        <v>0</v>
      </c>
      <c r="D299" s="23" t="s">
        <v>11</v>
      </c>
      <c r="E299" s="8"/>
      <c r="F299" s="8"/>
      <c r="G299" s="8"/>
      <c r="H299" s="8"/>
    </row>
    <row r="300" spans="1:8">
      <c r="A300" s="8"/>
      <c r="B300" s="8"/>
      <c r="C300" s="51">
        <f t="shared" si="8"/>
        <v>0</v>
      </c>
      <c r="D300" s="23" t="s">
        <v>11</v>
      </c>
      <c r="E300" s="8"/>
      <c r="F300" s="8"/>
      <c r="G300" s="8"/>
      <c r="H300" s="8"/>
    </row>
    <row r="301" spans="1:8">
      <c r="A301" s="8"/>
      <c r="B301" s="8"/>
      <c r="C301" s="51">
        <f t="shared" si="8"/>
        <v>0</v>
      </c>
      <c r="D301" s="23" t="s">
        <v>11</v>
      </c>
      <c r="E301" s="8"/>
      <c r="F301" s="8"/>
      <c r="G301" s="8"/>
      <c r="H301" s="8"/>
    </row>
    <row r="302" spans="1:8">
      <c r="A302" s="8"/>
      <c r="B302" s="8"/>
      <c r="C302" s="51">
        <f t="shared" si="8"/>
        <v>0</v>
      </c>
      <c r="D302" s="23" t="s">
        <v>11</v>
      </c>
      <c r="E302" s="8"/>
      <c r="F302" s="8"/>
      <c r="G302" s="8"/>
      <c r="H302" s="8"/>
    </row>
    <row r="303" spans="1:8">
      <c r="A303" s="8"/>
      <c r="B303" s="8"/>
      <c r="C303" s="51">
        <f t="shared" si="8"/>
        <v>0</v>
      </c>
      <c r="D303" s="23" t="s">
        <v>11</v>
      </c>
      <c r="E303" s="8"/>
      <c r="F303" s="8"/>
      <c r="G303" s="8"/>
      <c r="H303" s="8"/>
    </row>
    <row r="304" spans="1:8">
      <c r="A304" s="8"/>
      <c r="B304" s="8"/>
      <c r="C304" s="51">
        <f t="shared" si="8"/>
        <v>0</v>
      </c>
      <c r="D304" s="23" t="s">
        <v>11</v>
      </c>
      <c r="E304" s="8"/>
      <c r="F304" s="8"/>
      <c r="G304" s="8"/>
      <c r="H304" s="8"/>
    </row>
    <row r="305" spans="1:8">
      <c r="A305" s="8"/>
      <c r="B305" s="8"/>
      <c r="C305" s="51">
        <f t="shared" si="8"/>
        <v>0</v>
      </c>
      <c r="D305" s="23" t="s">
        <v>11</v>
      </c>
      <c r="E305" s="8"/>
      <c r="F305" s="8"/>
      <c r="G305" s="8"/>
      <c r="H305" s="8"/>
    </row>
    <row r="306" spans="1:8">
      <c r="A306" s="8"/>
      <c r="B306" s="8"/>
      <c r="C306" s="51">
        <f t="shared" si="8"/>
        <v>0</v>
      </c>
      <c r="D306" s="23" t="s">
        <v>11</v>
      </c>
      <c r="E306" s="8"/>
      <c r="F306" s="8"/>
      <c r="G306" s="8"/>
      <c r="H306" s="8"/>
    </row>
    <row r="307" spans="1:8">
      <c r="A307" s="8"/>
      <c r="B307" s="8"/>
      <c r="C307" s="51">
        <f t="shared" si="8"/>
        <v>0</v>
      </c>
      <c r="D307" s="23" t="s">
        <v>11</v>
      </c>
      <c r="E307" s="8"/>
      <c r="F307" s="8"/>
      <c r="G307" s="8"/>
      <c r="H307" s="8"/>
    </row>
    <row r="308" spans="1:8">
      <c r="A308" s="8"/>
      <c r="B308" s="8"/>
      <c r="C308" s="51">
        <f t="shared" si="8"/>
        <v>0</v>
      </c>
      <c r="D308" s="23" t="s">
        <v>11</v>
      </c>
      <c r="E308" s="8"/>
      <c r="F308" s="8"/>
      <c r="G308" s="8"/>
      <c r="H308" s="8"/>
    </row>
    <row r="309" spans="1:8">
      <c r="A309" s="8"/>
      <c r="B309" s="8"/>
      <c r="C309" s="51">
        <f t="shared" si="8"/>
        <v>0</v>
      </c>
      <c r="D309" s="23" t="s">
        <v>11</v>
      </c>
      <c r="E309" s="8"/>
      <c r="F309" s="8"/>
      <c r="G309" s="8"/>
      <c r="H309" s="8"/>
    </row>
    <row r="310" spans="1:8">
      <c r="A310" s="8"/>
      <c r="B310" s="8"/>
      <c r="C310" s="51">
        <f t="shared" si="8"/>
        <v>0</v>
      </c>
      <c r="D310" s="23" t="s">
        <v>11</v>
      </c>
      <c r="E310" s="8"/>
      <c r="F310" s="8"/>
      <c r="G310" s="8"/>
      <c r="H310" s="8"/>
    </row>
    <row r="311" spans="1:8">
      <c r="A311" s="8"/>
      <c r="B311" s="8"/>
      <c r="C311" s="51">
        <f t="shared" si="8"/>
        <v>0</v>
      </c>
      <c r="D311" s="23" t="s">
        <v>11</v>
      </c>
      <c r="E311" s="8"/>
      <c r="F311" s="8"/>
      <c r="G311" s="8"/>
      <c r="H311" s="8"/>
    </row>
    <row r="312" spans="1:8">
      <c r="A312" s="8"/>
      <c r="B312" s="8"/>
      <c r="C312" s="51">
        <f t="shared" si="8"/>
        <v>0</v>
      </c>
      <c r="D312" s="23" t="s">
        <v>11</v>
      </c>
      <c r="E312" s="8"/>
      <c r="F312" s="8"/>
      <c r="G312" s="8"/>
      <c r="H312" s="8"/>
    </row>
    <row r="313" spans="1:8">
      <c r="A313" s="8"/>
      <c r="B313" s="8"/>
      <c r="C313" s="51">
        <f t="shared" si="8"/>
        <v>0</v>
      </c>
      <c r="D313" s="23" t="s">
        <v>11</v>
      </c>
      <c r="E313" s="8"/>
      <c r="F313" s="8"/>
      <c r="G313" s="8"/>
      <c r="H313" s="8"/>
    </row>
    <row r="314" spans="1:8">
      <c r="A314" s="8"/>
      <c r="B314" s="8"/>
      <c r="C314" s="51">
        <f t="shared" si="8"/>
        <v>0</v>
      </c>
      <c r="D314" s="23" t="s">
        <v>11</v>
      </c>
      <c r="E314" s="8"/>
      <c r="F314" s="8"/>
      <c r="G314" s="8"/>
      <c r="H314" s="8"/>
    </row>
    <row r="315" spans="1:8">
      <c r="A315" s="8"/>
      <c r="B315" s="8"/>
      <c r="C315" s="51">
        <f t="shared" si="8"/>
        <v>0</v>
      </c>
      <c r="D315" s="23" t="s">
        <v>11</v>
      </c>
      <c r="E315" s="8"/>
      <c r="F315" s="8"/>
      <c r="G315" s="8"/>
      <c r="H315" s="8"/>
    </row>
    <row r="316" spans="1:8">
      <c r="A316" s="8"/>
      <c r="B316" s="8"/>
      <c r="C316" s="51">
        <f t="shared" si="8"/>
        <v>0</v>
      </c>
      <c r="D316" s="23" t="s">
        <v>11</v>
      </c>
      <c r="E316" s="8"/>
      <c r="F316" s="8"/>
      <c r="G316" s="8"/>
      <c r="H316" s="8"/>
    </row>
    <row r="317" spans="1:8">
      <c r="A317" s="8"/>
      <c r="B317" s="8"/>
      <c r="C317" s="51">
        <f t="shared" si="8"/>
        <v>0</v>
      </c>
      <c r="D317" s="23" t="s">
        <v>11</v>
      </c>
      <c r="E317" s="8"/>
      <c r="F317" s="8"/>
      <c r="G317" s="8"/>
      <c r="H317" s="8"/>
    </row>
    <row r="318" spans="1:8">
      <c r="A318" s="8"/>
      <c r="B318" s="8"/>
      <c r="C318" s="51">
        <f t="shared" si="8"/>
        <v>0</v>
      </c>
      <c r="D318" s="23" t="s">
        <v>11</v>
      </c>
      <c r="E318" s="8"/>
      <c r="F318" s="8"/>
      <c r="G318" s="8"/>
      <c r="H318" s="8"/>
    </row>
    <row r="319" spans="1:8">
      <c r="A319" s="8"/>
      <c r="B319" s="8"/>
      <c r="C319" s="51">
        <f t="shared" si="8"/>
        <v>0</v>
      </c>
      <c r="D319" s="23" t="s">
        <v>11</v>
      </c>
      <c r="E319" s="8"/>
      <c r="F319" s="8"/>
      <c r="G319" s="8"/>
      <c r="H319" s="8"/>
    </row>
    <row r="320" spans="1:8">
      <c r="A320" s="8"/>
      <c r="B320" s="8"/>
      <c r="C320" s="51">
        <f t="shared" si="8"/>
        <v>0</v>
      </c>
      <c r="D320" s="23" t="s">
        <v>11</v>
      </c>
      <c r="E320" s="8"/>
      <c r="F320" s="8"/>
      <c r="G320" s="8"/>
      <c r="H320" s="8"/>
    </row>
    <row r="321" spans="1:8">
      <c r="A321" s="8"/>
      <c r="B321" s="8"/>
      <c r="C321" s="51">
        <f t="shared" si="8"/>
        <v>0</v>
      </c>
      <c r="D321" s="23" t="s">
        <v>11</v>
      </c>
      <c r="E321" s="8"/>
      <c r="F321" s="8"/>
      <c r="G321" s="8"/>
      <c r="H321" s="8"/>
    </row>
    <row r="322" spans="1:8">
      <c r="A322" s="8"/>
      <c r="B322" s="8"/>
      <c r="C322" s="51">
        <f t="shared" si="8"/>
        <v>0</v>
      </c>
      <c r="D322" s="23" t="s">
        <v>11</v>
      </c>
      <c r="E322" s="8"/>
      <c r="F322" s="8"/>
      <c r="G322" s="8"/>
      <c r="H322" s="8"/>
    </row>
    <row r="323" spans="1:8">
      <c r="A323" s="8"/>
      <c r="B323" s="8"/>
      <c r="C323" s="51">
        <f t="shared" si="8"/>
        <v>0</v>
      </c>
      <c r="D323" s="23" t="s">
        <v>11</v>
      </c>
      <c r="E323" s="8"/>
      <c r="F323" s="8"/>
      <c r="G323" s="8"/>
      <c r="H323" s="8"/>
    </row>
    <row r="324" spans="1:8">
      <c r="A324" s="8"/>
      <c r="B324" s="8"/>
      <c r="C324" s="51">
        <f t="shared" ref="C324:C387" si="9">IFERROR(SUMPRODUCT($E$2:$Z$2,E324:Z324)/SUM($E$2:$Z$2),"")</f>
        <v>0</v>
      </c>
      <c r="D324" s="23" t="s">
        <v>11</v>
      </c>
      <c r="E324" s="8"/>
      <c r="F324" s="8"/>
      <c r="G324" s="8"/>
      <c r="H324" s="8"/>
    </row>
    <row r="325" spans="1:8">
      <c r="A325" s="8"/>
      <c r="B325" s="8"/>
      <c r="C325" s="51">
        <f t="shared" si="9"/>
        <v>0</v>
      </c>
      <c r="D325" s="23" t="s">
        <v>11</v>
      </c>
      <c r="E325" s="8"/>
      <c r="F325" s="8"/>
      <c r="G325" s="8"/>
      <c r="H325" s="8"/>
    </row>
    <row r="326" spans="1:8">
      <c r="A326" s="8"/>
      <c r="B326" s="8"/>
      <c r="C326" s="51">
        <f t="shared" si="9"/>
        <v>0</v>
      </c>
      <c r="D326" s="23" t="s">
        <v>11</v>
      </c>
      <c r="E326" s="8"/>
      <c r="F326" s="8"/>
      <c r="G326" s="8"/>
      <c r="H326" s="8"/>
    </row>
    <row r="327" spans="1:8">
      <c r="A327" s="8"/>
      <c r="B327" s="8"/>
      <c r="C327" s="51">
        <f t="shared" si="9"/>
        <v>0</v>
      </c>
      <c r="D327" s="23" t="s">
        <v>11</v>
      </c>
      <c r="E327" s="8"/>
      <c r="F327" s="8"/>
      <c r="G327" s="8"/>
      <c r="H327" s="8"/>
    </row>
    <row r="328" spans="1:8">
      <c r="A328" s="8"/>
      <c r="B328" s="8"/>
      <c r="C328" s="51">
        <f t="shared" si="9"/>
        <v>0</v>
      </c>
      <c r="D328" s="23" t="s">
        <v>11</v>
      </c>
      <c r="E328" s="8"/>
      <c r="F328" s="8"/>
      <c r="G328" s="8"/>
      <c r="H328" s="8"/>
    </row>
    <row r="329" spans="1:8">
      <c r="A329" s="8"/>
      <c r="B329" s="8"/>
      <c r="C329" s="51">
        <f t="shared" si="9"/>
        <v>0</v>
      </c>
      <c r="D329" s="23" t="s">
        <v>11</v>
      </c>
      <c r="E329" s="8"/>
      <c r="F329" s="8"/>
      <c r="G329" s="8"/>
      <c r="H329" s="8"/>
    </row>
    <row r="330" spans="1:8">
      <c r="A330" s="8"/>
      <c r="B330" s="8"/>
      <c r="C330" s="51">
        <f t="shared" si="9"/>
        <v>0</v>
      </c>
      <c r="D330" s="23" t="s">
        <v>11</v>
      </c>
      <c r="E330" s="8"/>
      <c r="F330" s="8"/>
      <c r="G330" s="8"/>
      <c r="H330" s="8"/>
    </row>
    <row r="331" spans="1:8">
      <c r="A331" s="8"/>
      <c r="B331" s="8"/>
      <c r="C331" s="51">
        <f t="shared" si="9"/>
        <v>0</v>
      </c>
      <c r="D331" s="23" t="s">
        <v>11</v>
      </c>
      <c r="E331" s="8"/>
      <c r="F331" s="8"/>
      <c r="G331" s="8"/>
      <c r="H331" s="8"/>
    </row>
    <row r="332" spans="1:8">
      <c r="A332" s="8"/>
      <c r="B332" s="8"/>
      <c r="C332" s="51">
        <f t="shared" si="9"/>
        <v>0</v>
      </c>
      <c r="D332" s="23" t="s">
        <v>11</v>
      </c>
      <c r="E332" s="8"/>
      <c r="F332" s="8"/>
      <c r="G332" s="8"/>
      <c r="H332" s="8"/>
    </row>
    <row r="333" spans="1:8">
      <c r="A333" s="8"/>
      <c r="B333" s="8"/>
      <c r="C333" s="51">
        <f t="shared" si="9"/>
        <v>0</v>
      </c>
      <c r="D333" s="23" t="s">
        <v>11</v>
      </c>
      <c r="E333" s="8"/>
      <c r="F333" s="8"/>
      <c r="G333" s="8"/>
      <c r="H333" s="8"/>
    </row>
    <row r="334" spans="1:8">
      <c r="A334" s="8"/>
      <c r="B334" s="8"/>
      <c r="C334" s="51">
        <f t="shared" si="9"/>
        <v>0</v>
      </c>
      <c r="D334" s="23" t="s">
        <v>11</v>
      </c>
      <c r="E334" s="8"/>
      <c r="F334" s="8"/>
      <c r="G334" s="8"/>
      <c r="H334" s="8"/>
    </row>
    <row r="335" spans="1:8">
      <c r="A335" s="8"/>
      <c r="B335" s="8"/>
      <c r="C335" s="51">
        <f t="shared" si="9"/>
        <v>0</v>
      </c>
      <c r="D335" s="23" t="s">
        <v>11</v>
      </c>
      <c r="E335" s="8"/>
      <c r="F335" s="8"/>
      <c r="G335" s="8"/>
      <c r="H335" s="8"/>
    </row>
    <row r="336" spans="1:8">
      <c r="A336" s="8"/>
      <c r="B336" s="8"/>
      <c r="C336" s="51">
        <f t="shared" si="9"/>
        <v>0</v>
      </c>
      <c r="D336" s="23" t="s">
        <v>11</v>
      </c>
      <c r="E336" s="8"/>
      <c r="F336" s="8"/>
      <c r="G336" s="8"/>
      <c r="H336" s="8"/>
    </row>
    <row r="337" spans="1:8">
      <c r="A337" s="8"/>
      <c r="B337" s="8"/>
      <c r="C337" s="51">
        <f t="shared" si="9"/>
        <v>0</v>
      </c>
      <c r="D337" s="23" t="s">
        <v>11</v>
      </c>
      <c r="E337" s="8"/>
      <c r="F337" s="8"/>
      <c r="G337" s="8"/>
      <c r="H337" s="8"/>
    </row>
    <row r="338" spans="1:8">
      <c r="A338" s="8"/>
      <c r="B338" s="8"/>
      <c r="C338" s="51">
        <f t="shared" si="9"/>
        <v>0</v>
      </c>
      <c r="D338" s="23" t="s">
        <v>11</v>
      </c>
      <c r="E338" s="8"/>
      <c r="F338" s="8"/>
      <c r="G338" s="8"/>
      <c r="H338" s="8"/>
    </row>
    <row r="339" spans="1:8">
      <c r="A339" s="8"/>
      <c r="B339" s="8"/>
      <c r="C339" s="51">
        <f t="shared" si="9"/>
        <v>0</v>
      </c>
      <c r="D339" s="23" t="s">
        <v>11</v>
      </c>
      <c r="E339" s="8"/>
      <c r="F339" s="8"/>
      <c r="G339" s="8"/>
      <c r="H339" s="8"/>
    </row>
    <row r="340" spans="1:8">
      <c r="A340" s="8"/>
      <c r="B340" s="8"/>
      <c r="C340" s="51">
        <f t="shared" si="9"/>
        <v>0</v>
      </c>
      <c r="D340" s="23" t="s">
        <v>11</v>
      </c>
      <c r="E340" s="8"/>
      <c r="F340" s="8"/>
      <c r="G340" s="8"/>
      <c r="H340" s="8"/>
    </row>
    <row r="341" spans="1:8">
      <c r="A341" s="8"/>
      <c r="B341" s="8"/>
      <c r="C341" s="51">
        <f t="shared" si="9"/>
        <v>0</v>
      </c>
      <c r="D341" s="23" t="s">
        <v>11</v>
      </c>
      <c r="E341" s="8"/>
      <c r="F341" s="8"/>
      <c r="G341" s="8"/>
      <c r="H341" s="8"/>
    </row>
    <row r="342" spans="1:8">
      <c r="A342" s="8"/>
      <c r="B342" s="8"/>
      <c r="C342" s="51">
        <f t="shared" si="9"/>
        <v>0</v>
      </c>
      <c r="D342" s="23" t="s">
        <v>11</v>
      </c>
      <c r="E342" s="8"/>
      <c r="F342" s="8"/>
      <c r="G342" s="8"/>
      <c r="H342" s="8"/>
    </row>
    <row r="343" spans="1:8">
      <c r="A343" s="8"/>
      <c r="B343" s="8"/>
      <c r="C343" s="51">
        <f t="shared" si="9"/>
        <v>0</v>
      </c>
      <c r="D343" s="23" t="s">
        <v>11</v>
      </c>
      <c r="E343" s="8"/>
      <c r="F343" s="8"/>
      <c r="G343" s="8"/>
      <c r="H343" s="8"/>
    </row>
    <row r="344" spans="1:8">
      <c r="A344" s="8"/>
      <c r="B344" s="8"/>
      <c r="C344" s="51">
        <f t="shared" si="9"/>
        <v>0</v>
      </c>
      <c r="D344" s="23" t="s">
        <v>11</v>
      </c>
      <c r="E344" s="8"/>
      <c r="F344" s="8"/>
      <c r="G344" s="8"/>
      <c r="H344" s="8"/>
    </row>
    <row r="345" spans="1:8">
      <c r="A345" s="8"/>
      <c r="B345" s="8"/>
      <c r="C345" s="51">
        <f t="shared" si="9"/>
        <v>0</v>
      </c>
      <c r="D345" s="23" t="s">
        <v>11</v>
      </c>
      <c r="E345" s="8"/>
      <c r="F345" s="8"/>
      <c r="G345" s="8"/>
      <c r="H345" s="8"/>
    </row>
    <row r="346" spans="1:8">
      <c r="A346" s="8"/>
      <c r="B346" s="8"/>
      <c r="C346" s="51">
        <f t="shared" si="9"/>
        <v>0</v>
      </c>
      <c r="D346" s="23" t="s">
        <v>11</v>
      </c>
      <c r="E346" s="8"/>
      <c r="F346" s="8"/>
      <c r="G346" s="8"/>
      <c r="H346" s="8"/>
    </row>
    <row r="347" spans="1:8">
      <c r="A347" s="8"/>
      <c r="B347" s="8"/>
      <c r="C347" s="51">
        <f t="shared" si="9"/>
        <v>0</v>
      </c>
      <c r="D347" s="23" t="s">
        <v>11</v>
      </c>
      <c r="E347" s="8"/>
      <c r="F347" s="8"/>
      <c r="G347" s="8"/>
      <c r="H347" s="8"/>
    </row>
    <row r="348" spans="1:8">
      <c r="A348" s="8"/>
      <c r="B348" s="8"/>
      <c r="C348" s="51">
        <f t="shared" si="9"/>
        <v>0</v>
      </c>
      <c r="D348" s="23" t="s">
        <v>11</v>
      </c>
      <c r="E348" s="8"/>
      <c r="F348" s="8"/>
      <c r="G348" s="8"/>
      <c r="H348" s="8"/>
    </row>
    <row r="349" spans="1:8">
      <c r="A349" s="8"/>
      <c r="B349" s="8"/>
      <c r="C349" s="51">
        <f t="shared" si="9"/>
        <v>0</v>
      </c>
      <c r="D349" s="23" t="s">
        <v>11</v>
      </c>
      <c r="E349" s="8"/>
      <c r="F349" s="8"/>
      <c r="G349" s="8"/>
      <c r="H349" s="8"/>
    </row>
    <row r="350" spans="1:8">
      <c r="A350" s="8"/>
      <c r="B350" s="8"/>
      <c r="C350" s="51">
        <f t="shared" si="9"/>
        <v>0</v>
      </c>
      <c r="D350" s="23" t="s">
        <v>11</v>
      </c>
      <c r="E350" s="8"/>
      <c r="F350" s="8"/>
      <c r="G350" s="8"/>
      <c r="H350" s="8"/>
    </row>
    <row r="351" spans="1:8">
      <c r="A351" s="8"/>
      <c r="B351" s="8"/>
      <c r="C351" s="51">
        <f t="shared" si="9"/>
        <v>0</v>
      </c>
      <c r="D351" s="23" t="s">
        <v>11</v>
      </c>
      <c r="E351" s="8"/>
      <c r="F351" s="8"/>
      <c r="G351" s="8"/>
      <c r="H351" s="8"/>
    </row>
    <row r="352" spans="1:8">
      <c r="A352" s="8"/>
      <c r="B352" s="8"/>
      <c r="C352" s="51">
        <f t="shared" si="9"/>
        <v>0</v>
      </c>
      <c r="D352" s="23" t="s">
        <v>11</v>
      </c>
      <c r="E352" s="8"/>
      <c r="F352" s="8"/>
      <c r="G352" s="8"/>
      <c r="H352" s="8"/>
    </row>
    <row r="353" spans="1:8">
      <c r="A353" s="8"/>
      <c r="B353" s="8"/>
      <c r="C353" s="51">
        <f t="shared" si="9"/>
        <v>0</v>
      </c>
      <c r="D353" s="23" t="s">
        <v>11</v>
      </c>
      <c r="E353" s="8"/>
      <c r="F353" s="8"/>
      <c r="G353" s="8"/>
      <c r="H353" s="8"/>
    </row>
    <row r="354" spans="1:8">
      <c r="A354" s="8"/>
      <c r="B354" s="8"/>
      <c r="C354" s="51">
        <f t="shared" si="9"/>
        <v>0</v>
      </c>
      <c r="D354" s="23" t="s">
        <v>11</v>
      </c>
      <c r="E354" s="8"/>
      <c r="F354" s="8"/>
      <c r="G354" s="8"/>
      <c r="H354" s="8"/>
    </row>
    <row r="355" spans="1:8">
      <c r="A355" s="8"/>
      <c r="B355" s="8"/>
      <c r="C355" s="51">
        <f t="shared" si="9"/>
        <v>0</v>
      </c>
      <c r="D355" s="23" t="s">
        <v>11</v>
      </c>
      <c r="E355" s="8"/>
      <c r="F355" s="8"/>
      <c r="G355" s="8"/>
      <c r="H355" s="8"/>
    </row>
    <row r="356" spans="1:8">
      <c r="A356" s="8"/>
      <c r="B356" s="8"/>
      <c r="C356" s="51">
        <f t="shared" si="9"/>
        <v>0</v>
      </c>
      <c r="D356" s="23" t="s">
        <v>11</v>
      </c>
      <c r="E356" s="8"/>
      <c r="F356" s="8"/>
      <c r="G356" s="8"/>
      <c r="H356" s="8"/>
    </row>
    <row r="357" spans="1:8">
      <c r="A357" s="8"/>
      <c r="B357" s="8"/>
      <c r="C357" s="51">
        <f t="shared" si="9"/>
        <v>0</v>
      </c>
      <c r="D357" s="23" t="s">
        <v>11</v>
      </c>
      <c r="E357" s="8"/>
      <c r="F357" s="8"/>
      <c r="G357" s="8"/>
      <c r="H357" s="8"/>
    </row>
    <row r="358" spans="1:8">
      <c r="A358" s="8"/>
      <c r="B358" s="8"/>
      <c r="C358" s="51">
        <f t="shared" si="9"/>
        <v>0</v>
      </c>
      <c r="D358" s="23" t="s">
        <v>11</v>
      </c>
      <c r="E358" s="8"/>
      <c r="F358" s="8"/>
      <c r="G358" s="8"/>
      <c r="H358" s="8"/>
    </row>
    <row r="359" spans="1:8">
      <c r="A359" s="8"/>
      <c r="B359" s="8"/>
      <c r="C359" s="51">
        <f t="shared" si="9"/>
        <v>0</v>
      </c>
      <c r="D359" s="23" t="s">
        <v>11</v>
      </c>
      <c r="E359" s="8"/>
      <c r="F359" s="8"/>
      <c r="G359" s="8"/>
      <c r="H359" s="8"/>
    </row>
    <row r="360" spans="1:8">
      <c r="A360" s="8"/>
      <c r="B360" s="8"/>
      <c r="C360" s="51">
        <f t="shared" si="9"/>
        <v>0</v>
      </c>
      <c r="D360" s="23" t="s">
        <v>11</v>
      </c>
      <c r="E360" s="8"/>
      <c r="F360" s="8"/>
      <c r="G360" s="8"/>
      <c r="H360" s="8"/>
    </row>
    <row r="361" spans="1:8">
      <c r="A361" s="8"/>
      <c r="B361" s="8"/>
      <c r="C361" s="51">
        <f t="shared" si="9"/>
        <v>0</v>
      </c>
      <c r="D361" s="23" t="s">
        <v>11</v>
      </c>
      <c r="E361" s="8"/>
      <c r="F361" s="8"/>
      <c r="G361" s="8"/>
      <c r="H361" s="8"/>
    </row>
    <row r="362" spans="1:8">
      <c r="A362" s="8"/>
      <c r="B362" s="8"/>
      <c r="C362" s="51">
        <f t="shared" si="9"/>
        <v>0</v>
      </c>
      <c r="D362" s="23" t="s">
        <v>11</v>
      </c>
      <c r="E362" s="8"/>
      <c r="F362" s="8"/>
      <c r="G362" s="8"/>
      <c r="H362" s="8"/>
    </row>
    <row r="363" spans="1:8">
      <c r="A363" s="8"/>
      <c r="B363" s="8"/>
      <c r="C363" s="51">
        <f t="shared" si="9"/>
        <v>0</v>
      </c>
      <c r="D363" s="23" t="s">
        <v>11</v>
      </c>
      <c r="E363" s="8"/>
      <c r="F363" s="8"/>
      <c r="G363" s="8"/>
      <c r="H363" s="8"/>
    </row>
    <row r="364" spans="1:8">
      <c r="A364" s="8"/>
      <c r="B364" s="8"/>
      <c r="C364" s="51">
        <f t="shared" si="9"/>
        <v>0</v>
      </c>
      <c r="D364" s="23" t="s">
        <v>11</v>
      </c>
      <c r="E364" s="8"/>
      <c r="F364" s="8"/>
      <c r="G364" s="8"/>
      <c r="H364" s="8"/>
    </row>
    <row r="365" spans="1:8">
      <c r="A365" s="8"/>
      <c r="B365" s="8"/>
      <c r="C365" s="51">
        <f t="shared" si="9"/>
        <v>0</v>
      </c>
      <c r="D365" s="23" t="s">
        <v>11</v>
      </c>
      <c r="E365" s="8"/>
      <c r="F365" s="8"/>
      <c r="G365" s="8"/>
      <c r="H365" s="8"/>
    </row>
    <row r="366" spans="1:8">
      <c r="A366" s="8"/>
      <c r="B366" s="8"/>
      <c r="C366" s="51">
        <f t="shared" si="9"/>
        <v>0</v>
      </c>
      <c r="D366" s="23" t="s">
        <v>11</v>
      </c>
      <c r="E366" s="8"/>
      <c r="F366" s="8"/>
      <c r="G366" s="8"/>
      <c r="H366" s="8"/>
    </row>
    <row r="367" spans="1:8">
      <c r="A367" s="8"/>
      <c r="B367" s="8"/>
      <c r="C367" s="51">
        <f t="shared" si="9"/>
        <v>0</v>
      </c>
      <c r="D367" s="23" t="s">
        <v>11</v>
      </c>
      <c r="E367" s="8"/>
      <c r="F367" s="8"/>
      <c r="G367" s="8"/>
      <c r="H367" s="8"/>
    </row>
    <row r="368" spans="1:8">
      <c r="A368" s="8"/>
      <c r="B368" s="8"/>
      <c r="C368" s="51">
        <f t="shared" si="9"/>
        <v>0</v>
      </c>
      <c r="D368" s="23" t="s">
        <v>11</v>
      </c>
      <c r="E368" s="8"/>
      <c r="F368" s="8"/>
      <c r="G368" s="8"/>
      <c r="H368" s="8"/>
    </row>
    <row r="369" spans="1:8">
      <c r="A369" s="8"/>
      <c r="B369" s="8"/>
      <c r="C369" s="51">
        <f t="shared" si="9"/>
        <v>0</v>
      </c>
      <c r="D369" s="23" t="s">
        <v>11</v>
      </c>
      <c r="E369" s="8"/>
      <c r="F369" s="8"/>
      <c r="G369" s="8"/>
      <c r="H369" s="8"/>
    </row>
    <row r="370" spans="1:8">
      <c r="A370" s="8"/>
      <c r="B370" s="8"/>
      <c r="C370" s="51">
        <f t="shared" si="9"/>
        <v>0</v>
      </c>
      <c r="D370" s="23" t="s">
        <v>11</v>
      </c>
      <c r="E370" s="8"/>
      <c r="F370" s="8"/>
      <c r="G370" s="8"/>
      <c r="H370" s="8"/>
    </row>
    <row r="371" spans="1:8">
      <c r="A371" s="8"/>
      <c r="B371" s="8"/>
      <c r="C371" s="51">
        <f t="shared" si="9"/>
        <v>0</v>
      </c>
      <c r="D371" s="23" t="s">
        <v>11</v>
      </c>
      <c r="E371" s="8"/>
      <c r="F371" s="8"/>
      <c r="G371" s="8"/>
      <c r="H371" s="8"/>
    </row>
    <row r="372" spans="1:8">
      <c r="A372" s="8"/>
      <c r="B372" s="8"/>
      <c r="C372" s="51">
        <f t="shared" si="9"/>
        <v>0</v>
      </c>
      <c r="D372" s="23" t="s">
        <v>11</v>
      </c>
      <c r="E372" s="8"/>
      <c r="F372" s="8"/>
      <c r="G372" s="8"/>
      <c r="H372" s="8"/>
    </row>
    <row r="373" spans="1:8">
      <c r="A373" s="8"/>
      <c r="B373" s="8"/>
      <c r="C373" s="51">
        <f t="shared" si="9"/>
        <v>0</v>
      </c>
      <c r="D373" s="23" t="s">
        <v>11</v>
      </c>
      <c r="E373" s="8"/>
      <c r="F373" s="8"/>
      <c r="G373" s="8"/>
      <c r="H373" s="8"/>
    </row>
    <row r="374" spans="1:8">
      <c r="A374" s="8"/>
      <c r="B374" s="8"/>
      <c r="C374" s="51">
        <f t="shared" si="9"/>
        <v>0</v>
      </c>
      <c r="D374" s="23" t="s">
        <v>11</v>
      </c>
      <c r="E374" s="8"/>
      <c r="F374" s="8"/>
      <c r="G374" s="8"/>
      <c r="H374" s="8"/>
    </row>
    <row r="375" spans="1:8">
      <c r="A375" s="8"/>
      <c r="B375" s="8"/>
      <c r="C375" s="51">
        <f t="shared" si="9"/>
        <v>0</v>
      </c>
      <c r="D375" s="23" t="s">
        <v>11</v>
      </c>
      <c r="E375" s="8"/>
      <c r="F375" s="8"/>
      <c r="G375" s="8"/>
      <c r="H375" s="8"/>
    </row>
    <row r="376" spans="1:8">
      <c r="A376" s="8"/>
      <c r="B376" s="8"/>
      <c r="C376" s="51">
        <f t="shared" si="9"/>
        <v>0</v>
      </c>
      <c r="D376" s="23" t="s">
        <v>11</v>
      </c>
      <c r="E376" s="8"/>
      <c r="F376" s="8"/>
      <c r="G376" s="8"/>
      <c r="H376" s="8"/>
    </row>
    <row r="377" spans="1:8">
      <c r="A377" s="8"/>
      <c r="B377" s="8"/>
      <c r="C377" s="51">
        <f t="shared" si="9"/>
        <v>0</v>
      </c>
      <c r="D377" s="23" t="s">
        <v>11</v>
      </c>
      <c r="E377" s="8"/>
      <c r="F377" s="8"/>
      <c r="G377" s="8"/>
      <c r="H377" s="8"/>
    </row>
    <row r="378" spans="1:8">
      <c r="A378" s="8"/>
      <c r="B378" s="8"/>
      <c r="C378" s="51">
        <f t="shared" si="9"/>
        <v>0</v>
      </c>
      <c r="D378" s="23" t="s">
        <v>11</v>
      </c>
      <c r="E378" s="8"/>
      <c r="F378" s="8"/>
      <c r="G378" s="8"/>
      <c r="H378" s="8"/>
    </row>
    <row r="379" spans="1:8">
      <c r="A379" s="8"/>
      <c r="B379" s="8"/>
      <c r="C379" s="51">
        <f t="shared" si="9"/>
        <v>0</v>
      </c>
      <c r="D379" s="23" t="s">
        <v>11</v>
      </c>
      <c r="E379" s="8"/>
      <c r="F379" s="8"/>
      <c r="G379" s="8"/>
      <c r="H379" s="8"/>
    </row>
    <row r="380" spans="1:8">
      <c r="A380" s="8"/>
      <c r="B380" s="8"/>
      <c r="C380" s="51">
        <f t="shared" si="9"/>
        <v>0</v>
      </c>
      <c r="D380" s="23" t="s">
        <v>11</v>
      </c>
      <c r="E380" s="8"/>
      <c r="F380" s="8"/>
      <c r="G380" s="8"/>
      <c r="H380" s="8"/>
    </row>
    <row r="381" spans="1:8">
      <c r="A381" s="8"/>
      <c r="B381" s="8"/>
      <c r="C381" s="51">
        <f t="shared" si="9"/>
        <v>0</v>
      </c>
      <c r="D381" s="23" t="s">
        <v>11</v>
      </c>
      <c r="E381" s="8"/>
      <c r="F381" s="8"/>
      <c r="G381" s="8"/>
      <c r="H381" s="8"/>
    </row>
    <row r="382" spans="1:8">
      <c r="A382" s="8"/>
      <c r="B382" s="8"/>
      <c r="C382" s="51">
        <f t="shared" si="9"/>
        <v>0</v>
      </c>
      <c r="D382" s="23" t="s">
        <v>11</v>
      </c>
      <c r="E382" s="8"/>
      <c r="F382" s="8"/>
      <c r="G382" s="8"/>
      <c r="H382" s="8"/>
    </row>
    <row r="383" spans="1:8">
      <c r="A383" s="8"/>
      <c r="B383" s="8"/>
      <c r="C383" s="51">
        <f t="shared" si="9"/>
        <v>0</v>
      </c>
      <c r="D383" s="23" t="s">
        <v>11</v>
      </c>
      <c r="E383" s="8"/>
      <c r="F383" s="8"/>
      <c r="G383" s="8"/>
      <c r="H383" s="8"/>
    </row>
    <row r="384" spans="1:8">
      <c r="A384" s="8"/>
      <c r="B384" s="8"/>
      <c r="C384" s="51">
        <f t="shared" si="9"/>
        <v>0</v>
      </c>
      <c r="D384" s="23" t="s">
        <v>11</v>
      </c>
      <c r="E384" s="8"/>
      <c r="F384" s="8"/>
      <c r="G384" s="8"/>
      <c r="H384" s="8"/>
    </row>
    <row r="385" spans="1:8">
      <c r="A385" s="8"/>
      <c r="B385" s="8"/>
      <c r="C385" s="51">
        <f t="shared" si="9"/>
        <v>0</v>
      </c>
      <c r="D385" s="23" t="s">
        <v>11</v>
      </c>
      <c r="E385" s="8"/>
      <c r="F385" s="8"/>
      <c r="G385" s="8"/>
      <c r="H385" s="8"/>
    </row>
    <row r="386" spans="1:8">
      <c r="A386" s="8"/>
      <c r="B386" s="8"/>
      <c r="C386" s="51">
        <f t="shared" si="9"/>
        <v>0</v>
      </c>
      <c r="D386" s="23" t="s">
        <v>11</v>
      </c>
      <c r="E386" s="8"/>
      <c r="F386" s="8"/>
      <c r="G386" s="8"/>
      <c r="H386" s="8"/>
    </row>
    <row r="387" spans="1:8">
      <c r="A387" s="8"/>
      <c r="B387" s="8"/>
      <c r="C387" s="51">
        <f t="shared" si="9"/>
        <v>0</v>
      </c>
      <c r="D387" s="23" t="s">
        <v>11</v>
      </c>
      <c r="E387" s="8"/>
      <c r="F387" s="8"/>
      <c r="G387" s="8"/>
      <c r="H387" s="8"/>
    </row>
    <row r="388" spans="1:8">
      <c r="A388" s="8"/>
      <c r="B388" s="8"/>
      <c r="C388" s="51">
        <f t="shared" ref="C388:C451" si="10">IFERROR(SUMPRODUCT($E$2:$Z$2,E388:Z388)/SUM($E$2:$Z$2),"")</f>
        <v>0</v>
      </c>
      <c r="D388" s="23" t="s">
        <v>11</v>
      </c>
      <c r="E388" s="8"/>
      <c r="F388" s="8"/>
      <c r="G388" s="8"/>
      <c r="H388" s="8"/>
    </row>
    <row r="389" spans="1:8">
      <c r="A389" s="8"/>
      <c r="B389" s="8"/>
      <c r="C389" s="51">
        <f t="shared" si="10"/>
        <v>0</v>
      </c>
      <c r="D389" s="23" t="s">
        <v>11</v>
      </c>
      <c r="E389" s="8"/>
      <c r="F389" s="8"/>
      <c r="G389" s="8"/>
      <c r="H389" s="8"/>
    </row>
    <row r="390" spans="1:8">
      <c r="A390" s="8"/>
      <c r="B390" s="8"/>
      <c r="C390" s="51">
        <f t="shared" si="10"/>
        <v>0</v>
      </c>
      <c r="D390" s="23" t="s">
        <v>11</v>
      </c>
      <c r="E390" s="8"/>
      <c r="F390" s="8"/>
      <c r="G390" s="8"/>
      <c r="H390" s="8"/>
    </row>
    <row r="391" spans="1:8">
      <c r="A391" s="8"/>
      <c r="B391" s="8"/>
      <c r="C391" s="51">
        <f t="shared" si="10"/>
        <v>0</v>
      </c>
      <c r="D391" s="23" t="s">
        <v>11</v>
      </c>
      <c r="E391" s="8"/>
      <c r="F391" s="8"/>
      <c r="G391" s="8"/>
      <c r="H391" s="8"/>
    </row>
    <row r="392" spans="1:8">
      <c r="A392" s="8"/>
      <c r="B392" s="8"/>
      <c r="C392" s="51">
        <f t="shared" si="10"/>
        <v>0</v>
      </c>
      <c r="D392" s="23" t="s">
        <v>11</v>
      </c>
      <c r="E392" s="8"/>
      <c r="F392" s="8"/>
      <c r="G392" s="8"/>
      <c r="H392" s="8"/>
    </row>
    <row r="393" spans="1:8">
      <c r="A393" s="8"/>
      <c r="B393" s="8"/>
      <c r="C393" s="51">
        <f t="shared" si="10"/>
        <v>0</v>
      </c>
      <c r="D393" s="23" t="s">
        <v>11</v>
      </c>
      <c r="E393" s="8"/>
      <c r="F393" s="8"/>
      <c r="G393" s="8"/>
      <c r="H393" s="8"/>
    </row>
    <row r="394" spans="1:8">
      <c r="A394" s="8"/>
      <c r="B394" s="8"/>
      <c r="C394" s="51">
        <f t="shared" si="10"/>
        <v>0</v>
      </c>
      <c r="D394" s="23" t="s">
        <v>11</v>
      </c>
      <c r="E394" s="8"/>
      <c r="F394" s="8"/>
      <c r="G394" s="8"/>
      <c r="H394" s="8"/>
    </row>
    <row r="395" spans="1:8">
      <c r="A395" s="8"/>
      <c r="B395" s="8"/>
      <c r="C395" s="51">
        <f t="shared" si="10"/>
        <v>0</v>
      </c>
      <c r="D395" s="23" t="s">
        <v>11</v>
      </c>
      <c r="E395" s="8"/>
      <c r="F395" s="8"/>
      <c r="G395" s="8"/>
      <c r="H395" s="8"/>
    </row>
    <row r="396" spans="1:8">
      <c r="A396" s="8"/>
      <c r="B396" s="8"/>
      <c r="C396" s="51">
        <f t="shared" si="10"/>
        <v>0</v>
      </c>
      <c r="D396" s="23" t="s">
        <v>11</v>
      </c>
      <c r="E396" s="8"/>
      <c r="F396" s="8"/>
      <c r="G396" s="8"/>
      <c r="H396" s="8"/>
    </row>
    <row r="397" spans="1:8">
      <c r="A397" s="8"/>
      <c r="B397" s="8"/>
      <c r="C397" s="51">
        <f t="shared" si="10"/>
        <v>0</v>
      </c>
      <c r="D397" s="23" t="s">
        <v>11</v>
      </c>
      <c r="E397" s="8"/>
      <c r="F397" s="8"/>
      <c r="G397" s="8"/>
      <c r="H397" s="8"/>
    </row>
    <row r="398" spans="1:8">
      <c r="A398" s="8"/>
      <c r="B398" s="8"/>
      <c r="C398" s="51">
        <f t="shared" si="10"/>
        <v>0</v>
      </c>
      <c r="D398" s="23" t="s">
        <v>11</v>
      </c>
      <c r="E398" s="8"/>
      <c r="F398" s="8"/>
      <c r="G398" s="8"/>
      <c r="H398" s="8"/>
    </row>
    <row r="399" spans="1:8">
      <c r="A399" s="8"/>
      <c r="B399" s="8"/>
      <c r="C399" s="51">
        <f t="shared" si="10"/>
        <v>0</v>
      </c>
      <c r="D399" s="23" t="s">
        <v>11</v>
      </c>
      <c r="E399" s="8"/>
      <c r="F399" s="8"/>
      <c r="G399" s="8"/>
      <c r="H399" s="8"/>
    </row>
    <row r="400" spans="1:8">
      <c r="A400" s="8"/>
      <c r="B400" s="8"/>
      <c r="C400" s="51">
        <f t="shared" si="10"/>
        <v>0</v>
      </c>
      <c r="D400" s="23" t="s">
        <v>11</v>
      </c>
      <c r="E400" s="8"/>
      <c r="F400" s="8"/>
      <c r="G400" s="8"/>
      <c r="H400" s="8"/>
    </row>
    <row r="401" spans="1:8">
      <c r="A401" s="8"/>
      <c r="B401" s="8"/>
      <c r="C401" s="51">
        <f t="shared" si="10"/>
        <v>0</v>
      </c>
      <c r="D401" s="23" t="s">
        <v>11</v>
      </c>
      <c r="E401" s="8"/>
      <c r="F401" s="8"/>
      <c r="G401" s="8"/>
      <c r="H401" s="8"/>
    </row>
    <row r="402" spans="1:8">
      <c r="A402" s="8"/>
      <c r="B402" s="8"/>
      <c r="C402" s="51">
        <f t="shared" si="10"/>
        <v>0</v>
      </c>
      <c r="D402" s="23" t="s">
        <v>11</v>
      </c>
      <c r="E402" s="8"/>
      <c r="F402" s="8"/>
      <c r="G402" s="8"/>
      <c r="H402" s="8"/>
    </row>
    <row r="403" spans="1:8">
      <c r="A403" s="8"/>
      <c r="B403" s="8"/>
      <c r="C403" s="51">
        <f t="shared" si="10"/>
        <v>0</v>
      </c>
      <c r="D403" s="23" t="s">
        <v>11</v>
      </c>
      <c r="E403" s="8"/>
      <c r="F403" s="8"/>
      <c r="G403" s="8"/>
      <c r="H403" s="8"/>
    </row>
    <row r="404" spans="1:8">
      <c r="A404" s="8"/>
      <c r="B404" s="8"/>
      <c r="C404" s="51">
        <f t="shared" si="10"/>
        <v>0</v>
      </c>
      <c r="D404" s="23" t="s">
        <v>11</v>
      </c>
      <c r="E404" s="8"/>
      <c r="F404" s="8"/>
      <c r="G404" s="8"/>
      <c r="H404" s="8"/>
    </row>
    <row r="405" spans="1:8">
      <c r="A405" s="8"/>
      <c r="B405" s="8"/>
      <c r="C405" s="51">
        <f t="shared" si="10"/>
        <v>0</v>
      </c>
      <c r="D405" s="23" t="s">
        <v>11</v>
      </c>
      <c r="E405" s="8"/>
      <c r="F405" s="8"/>
      <c r="G405" s="8"/>
      <c r="H405" s="8"/>
    </row>
    <row r="406" spans="1:8">
      <c r="A406" s="8"/>
      <c r="B406" s="8"/>
      <c r="C406" s="51">
        <f t="shared" si="10"/>
        <v>0</v>
      </c>
      <c r="D406" s="23" t="s">
        <v>11</v>
      </c>
      <c r="E406" s="8"/>
      <c r="F406" s="8"/>
      <c r="G406" s="8"/>
      <c r="H406" s="8"/>
    </row>
    <row r="407" spans="1:8">
      <c r="A407" s="8"/>
      <c r="B407" s="8"/>
      <c r="C407" s="51">
        <f t="shared" si="10"/>
        <v>0</v>
      </c>
      <c r="D407" s="23" t="s">
        <v>11</v>
      </c>
      <c r="E407" s="8"/>
      <c r="F407" s="8"/>
      <c r="G407" s="8"/>
      <c r="H407" s="8"/>
    </row>
    <row r="408" spans="1:8">
      <c r="A408" s="8"/>
      <c r="B408" s="8"/>
      <c r="C408" s="51">
        <f t="shared" si="10"/>
        <v>0</v>
      </c>
      <c r="D408" s="23" t="s">
        <v>11</v>
      </c>
      <c r="E408" s="8"/>
      <c r="F408" s="8"/>
      <c r="G408" s="8"/>
      <c r="H408" s="8"/>
    </row>
    <row r="409" spans="1:8">
      <c r="A409" s="8"/>
      <c r="B409" s="8"/>
      <c r="C409" s="51">
        <f t="shared" si="10"/>
        <v>0</v>
      </c>
      <c r="D409" s="23" t="s">
        <v>11</v>
      </c>
      <c r="E409" s="8"/>
      <c r="F409" s="8"/>
      <c r="G409" s="8"/>
      <c r="H409" s="8"/>
    </row>
    <row r="410" spans="1:8">
      <c r="A410" s="8"/>
      <c r="B410" s="8"/>
      <c r="C410" s="51">
        <f t="shared" si="10"/>
        <v>0</v>
      </c>
      <c r="D410" s="23" t="s">
        <v>11</v>
      </c>
      <c r="E410" s="8"/>
      <c r="F410" s="8"/>
      <c r="G410" s="8"/>
      <c r="H410" s="8"/>
    </row>
    <row r="411" spans="1:8">
      <c r="A411" s="8"/>
      <c r="B411" s="8"/>
      <c r="C411" s="51">
        <f t="shared" si="10"/>
        <v>0</v>
      </c>
      <c r="D411" s="23" t="s">
        <v>11</v>
      </c>
      <c r="E411" s="8"/>
      <c r="F411" s="8"/>
      <c r="G411" s="8"/>
      <c r="H411" s="8"/>
    </row>
    <row r="412" spans="1:8">
      <c r="A412" s="8"/>
      <c r="B412" s="8"/>
      <c r="C412" s="51">
        <f t="shared" si="10"/>
        <v>0</v>
      </c>
      <c r="D412" s="23" t="s">
        <v>11</v>
      </c>
      <c r="E412" s="8"/>
      <c r="F412" s="8"/>
      <c r="G412" s="8"/>
      <c r="H412" s="8"/>
    </row>
    <row r="413" spans="1:8">
      <c r="A413" s="8"/>
      <c r="B413" s="8"/>
      <c r="C413" s="51">
        <f t="shared" si="10"/>
        <v>0</v>
      </c>
      <c r="D413" s="23" t="s">
        <v>11</v>
      </c>
      <c r="E413" s="8"/>
      <c r="F413" s="8"/>
      <c r="G413" s="8"/>
      <c r="H413" s="8"/>
    </row>
    <row r="414" spans="1:8">
      <c r="A414" s="8"/>
      <c r="B414" s="8"/>
      <c r="C414" s="51">
        <f t="shared" si="10"/>
        <v>0</v>
      </c>
      <c r="D414" s="23" t="s">
        <v>11</v>
      </c>
      <c r="E414" s="8"/>
      <c r="F414" s="8"/>
      <c r="G414" s="8"/>
      <c r="H414" s="8"/>
    </row>
    <row r="415" spans="1:8">
      <c r="A415" s="8"/>
      <c r="B415" s="8"/>
      <c r="C415" s="51">
        <f t="shared" si="10"/>
        <v>0</v>
      </c>
      <c r="D415" s="23" t="s">
        <v>11</v>
      </c>
      <c r="E415" s="8"/>
      <c r="F415" s="8"/>
      <c r="G415" s="8"/>
      <c r="H415" s="8"/>
    </row>
    <row r="416" spans="1:8">
      <c r="A416" s="8"/>
      <c r="B416" s="8"/>
      <c r="C416" s="51">
        <f t="shared" si="10"/>
        <v>0</v>
      </c>
      <c r="D416" s="23" t="s">
        <v>11</v>
      </c>
      <c r="E416" s="8"/>
      <c r="F416" s="8"/>
      <c r="G416" s="8"/>
      <c r="H416" s="8"/>
    </row>
    <row r="417" spans="1:8">
      <c r="A417" s="8"/>
      <c r="B417" s="8"/>
      <c r="C417" s="51">
        <f t="shared" si="10"/>
        <v>0</v>
      </c>
      <c r="D417" s="23" t="s">
        <v>11</v>
      </c>
      <c r="E417" s="8"/>
      <c r="F417" s="8"/>
      <c r="G417" s="8"/>
      <c r="H417" s="8"/>
    </row>
    <row r="418" spans="1:8">
      <c r="A418" s="8"/>
      <c r="B418" s="8"/>
      <c r="C418" s="51">
        <f t="shared" si="10"/>
        <v>0</v>
      </c>
      <c r="D418" s="23" t="s">
        <v>11</v>
      </c>
      <c r="E418" s="8"/>
      <c r="F418" s="8"/>
      <c r="G418" s="8"/>
      <c r="H418" s="8"/>
    </row>
    <row r="419" spans="1:8">
      <c r="A419" s="8"/>
      <c r="B419" s="8"/>
      <c r="C419" s="51">
        <f t="shared" si="10"/>
        <v>0</v>
      </c>
      <c r="D419" s="23" t="s">
        <v>11</v>
      </c>
      <c r="E419" s="8"/>
      <c r="F419" s="8"/>
      <c r="G419" s="8"/>
      <c r="H419" s="8"/>
    </row>
    <row r="420" spans="1:8">
      <c r="A420" s="8"/>
      <c r="B420" s="8"/>
      <c r="C420" s="51">
        <f t="shared" si="10"/>
        <v>0</v>
      </c>
      <c r="D420" s="23" t="s">
        <v>11</v>
      </c>
      <c r="E420" s="8"/>
      <c r="F420" s="8"/>
      <c r="G420" s="8"/>
      <c r="H420" s="8"/>
    </row>
    <row r="421" spans="1:8">
      <c r="A421" s="8"/>
      <c r="B421" s="8"/>
      <c r="C421" s="51">
        <f t="shared" si="10"/>
        <v>0</v>
      </c>
      <c r="D421" s="23" t="s">
        <v>11</v>
      </c>
      <c r="E421" s="8"/>
      <c r="F421" s="8"/>
      <c r="G421" s="8"/>
      <c r="H421" s="8"/>
    </row>
    <row r="422" spans="1:8">
      <c r="A422" s="8"/>
      <c r="B422" s="8"/>
      <c r="C422" s="51">
        <f t="shared" si="10"/>
        <v>0</v>
      </c>
      <c r="D422" s="23" t="s">
        <v>11</v>
      </c>
      <c r="E422" s="8"/>
      <c r="F422" s="8"/>
      <c r="G422" s="8"/>
      <c r="H422" s="8"/>
    </row>
    <row r="423" spans="1:8">
      <c r="A423" s="8"/>
      <c r="B423" s="8"/>
      <c r="C423" s="51">
        <f t="shared" si="10"/>
        <v>0</v>
      </c>
      <c r="D423" s="23" t="s">
        <v>11</v>
      </c>
      <c r="E423" s="8"/>
      <c r="F423" s="8"/>
      <c r="G423" s="8"/>
      <c r="H423" s="8"/>
    </row>
    <row r="424" spans="1:8">
      <c r="A424" s="8"/>
      <c r="B424" s="8"/>
      <c r="C424" s="51">
        <f t="shared" si="10"/>
        <v>0</v>
      </c>
      <c r="D424" s="23" t="s">
        <v>11</v>
      </c>
      <c r="E424" s="8"/>
      <c r="F424" s="8"/>
      <c r="G424" s="8"/>
      <c r="H424" s="8"/>
    </row>
    <row r="425" spans="1:8">
      <c r="A425" s="8"/>
      <c r="B425" s="8"/>
      <c r="C425" s="51">
        <f t="shared" si="10"/>
        <v>0</v>
      </c>
      <c r="D425" s="23" t="s">
        <v>11</v>
      </c>
      <c r="E425" s="8"/>
      <c r="F425" s="8"/>
      <c r="G425" s="8"/>
      <c r="H425" s="8"/>
    </row>
    <row r="426" spans="1:8">
      <c r="A426" s="8"/>
      <c r="B426" s="8"/>
      <c r="C426" s="51">
        <f t="shared" si="10"/>
        <v>0</v>
      </c>
      <c r="D426" s="23" t="s">
        <v>11</v>
      </c>
      <c r="E426" s="8"/>
      <c r="F426" s="8"/>
      <c r="G426" s="8"/>
      <c r="H426" s="8"/>
    </row>
    <row r="427" spans="1:8">
      <c r="A427" s="8"/>
      <c r="B427" s="8"/>
      <c r="C427" s="51">
        <f t="shared" si="10"/>
        <v>0</v>
      </c>
      <c r="D427" s="23" t="s">
        <v>11</v>
      </c>
      <c r="E427" s="8"/>
      <c r="F427" s="8"/>
      <c r="G427" s="8"/>
      <c r="H427" s="8"/>
    </row>
    <row r="428" spans="1:8">
      <c r="A428" s="8"/>
      <c r="B428" s="8"/>
      <c r="C428" s="51">
        <f t="shared" si="10"/>
        <v>0</v>
      </c>
      <c r="D428" s="23" t="s">
        <v>11</v>
      </c>
      <c r="E428" s="8"/>
      <c r="F428" s="8"/>
      <c r="G428" s="8"/>
      <c r="H428" s="8"/>
    </row>
    <row r="429" spans="1:8">
      <c r="A429" s="8"/>
      <c r="B429" s="8"/>
      <c r="C429" s="51">
        <f t="shared" si="10"/>
        <v>0</v>
      </c>
      <c r="D429" s="23" t="s">
        <v>11</v>
      </c>
      <c r="E429" s="8"/>
      <c r="F429" s="8"/>
      <c r="G429" s="8"/>
      <c r="H429" s="8"/>
    </row>
    <row r="430" spans="1:8">
      <c r="A430" s="8"/>
      <c r="B430" s="8"/>
      <c r="C430" s="51">
        <f t="shared" si="10"/>
        <v>0</v>
      </c>
      <c r="D430" s="23" t="s">
        <v>11</v>
      </c>
      <c r="E430" s="8"/>
      <c r="F430" s="8"/>
      <c r="G430" s="8"/>
      <c r="H430" s="8"/>
    </row>
    <row r="431" spans="1:8">
      <c r="A431" s="8"/>
      <c r="B431" s="8"/>
      <c r="C431" s="51">
        <f t="shared" si="10"/>
        <v>0</v>
      </c>
      <c r="D431" s="23" t="s">
        <v>11</v>
      </c>
      <c r="E431" s="8"/>
      <c r="F431" s="8"/>
      <c r="G431" s="8"/>
      <c r="H431" s="8"/>
    </row>
    <row r="432" spans="1:8">
      <c r="A432" s="8"/>
      <c r="B432" s="8"/>
      <c r="C432" s="51">
        <f t="shared" si="10"/>
        <v>0</v>
      </c>
      <c r="D432" s="23" t="s">
        <v>11</v>
      </c>
      <c r="E432" s="8"/>
      <c r="F432" s="8"/>
      <c r="G432" s="8"/>
      <c r="H432" s="8"/>
    </row>
    <row r="433" spans="1:8">
      <c r="A433" s="8"/>
      <c r="B433" s="8"/>
      <c r="C433" s="51">
        <f t="shared" si="10"/>
        <v>0</v>
      </c>
      <c r="D433" s="23" t="s">
        <v>11</v>
      </c>
      <c r="E433" s="8"/>
      <c r="F433" s="8"/>
      <c r="G433" s="8"/>
      <c r="H433" s="8"/>
    </row>
    <row r="434" spans="1:8">
      <c r="A434" s="8"/>
      <c r="B434" s="8"/>
      <c r="C434" s="51">
        <f t="shared" si="10"/>
        <v>0</v>
      </c>
      <c r="D434" s="23" t="s">
        <v>11</v>
      </c>
      <c r="E434" s="8"/>
      <c r="F434" s="8"/>
      <c r="G434" s="8"/>
      <c r="H434" s="8"/>
    </row>
    <row r="435" spans="1:8">
      <c r="A435" s="8"/>
      <c r="B435" s="8"/>
      <c r="C435" s="51">
        <f t="shared" si="10"/>
        <v>0</v>
      </c>
      <c r="D435" s="23" t="s">
        <v>11</v>
      </c>
      <c r="E435" s="8"/>
      <c r="F435" s="8"/>
      <c r="G435" s="8"/>
      <c r="H435" s="8"/>
    </row>
    <row r="436" spans="1:8">
      <c r="A436" s="8"/>
      <c r="B436" s="8"/>
      <c r="C436" s="51">
        <f t="shared" si="10"/>
        <v>0</v>
      </c>
      <c r="D436" s="23" t="s">
        <v>11</v>
      </c>
      <c r="E436" s="8"/>
      <c r="F436" s="8"/>
      <c r="G436" s="8"/>
      <c r="H436" s="8"/>
    </row>
    <row r="437" spans="1:8">
      <c r="A437" s="8"/>
      <c r="B437" s="8"/>
      <c r="C437" s="51">
        <f t="shared" si="10"/>
        <v>0</v>
      </c>
      <c r="D437" s="23" t="s">
        <v>11</v>
      </c>
      <c r="E437" s="8"/>
      <c r="F437" s="8"/>
      <c r="G437" s="8"/>
      <c r="H437" s="8"/>
    </row>
    <row r="438" spans="1:8">
      <c r="A438" s="8"/>
      <c r="B438" s="8"/>
      <c r="C438" s="51">
        <f t="shared" si="10"/>
        <v>0</v>
      </c>
      <c r="D438" s="23" t="s">
        <v>11</v>
      </c>
      <c r="E438" s="8"/>
      <c r="F438" s="8"/>
      <c r="G438" s="8"/>
      <c r="H438" s="8"/>
    </row>
    <row r="439" spans="1:8">
      <c r="A439" s="8"/>
      <c r="B439" s="8"/>
      <c r="C439" s="51">
        <f t="shared" si="10"/>
        <v>0</v>
      </c>
      <c r="D439" s="23" t="s">
        <v>11</v>
      </c>
      <c r="E439" s="8"/>
      <c r="F439" s="8"/>
      <c r="G439" s="8"/>
      <c r="H439" s="8"/>
    </row>
    <row r="440" spans="1:8">
      <c r="A440" s="8"/>
      <c r="B440" s="8"/>
      <c r="C440" s="51">
        <f t="shared" si="10"/>
        <v>0</v>
      </c>
      <c r="D440" s="23" t="s">
        <v>11</v>
      </c>
      <c r="E440" s="8"/>
      <c r="F440" s="8"/>
      <c r="G440" s="8"/>
      <c r="H440" s="8"/>
    </row>
    <row r="441" spans="1:8">
      <c r="A441" s="8"/>
      <c r="B441" s="8"/>
      <c r="C441" s="51">
        <f t="shared" si="10"/>
        <v>0</v>
      </c>
      <c r="D441" s="23" t="s">
        <v>11</v>
      </c>
      <c r="E441" s="8"/>
      <c r="F441" s="8"/>
      <c r="G441" s="8"/>
      <c r="H441" s="8"/>
    </row>
    <row r="442" spans="1:8">
      <c r="A442" s="8"/>
      <c r="B442" s="8"/>
      <c r="C442" s="51">
        <f t="shared" si="10"/>
        <v>0</v>
      </c>
      <c r="D442" s="23" t="s">
        <v>11</v>
      </c>
      <c r="E442" s="8"/>
      <c r="F442" s="8"/>
      <c r="G442" s="8"/>
      <c r="H442" s="8"/>
    </row>
    <row r="443" spans="1:8">
      <c r="A443" s="8"/>
      <c r="B443" s="8"/>
      <c r="C443" s="51">
        <f t="shared" si="10"/>
        <v>0</v>
      </c>
      <c r="D443" s="23" t="s">
        <v>11</v>
      </c>
      <c r="E443" s="8"/>
      <c r="F443" s="8"/>
      <c r="G443" s="8"/>
      <c r="H443" s="8"/>
    </row>
    <row r="444" spans="1:8">
      <c r="A444" s="8"/>
      <c r="B444" s="8"/>
      <c r="C444" s="51">
        <f t="shared" si="10"/>
        <v>0</v>
      </c>
      <c r="D444" s="23" t="s">
        <v>11</v>
      </c>
      <c r="E444" s="8"/>
      <c r="F444" s="8"/>
      <c r="G444" s="8"/>
      <c r="H444" s="8"/>
    </row>
    <row r="445" spans="1:8">
      <c r="A445" s="8"/>
      <c r="B445" s="8"/>
      <c r="C445" s="51">
        <f t="shared" si="10"/>
        <v>0</v>
      </c>
      <c r="D445" s="23" t="s">
        <v>11</v>
      </c>
      <c r="E445" s="8"/>
      <c r="F445" s="8"/>
      <c r="G445" s="8"/>
      <c r="H445" s="8"/>
    </row>
    <row r="446" spans="1:8">
      <c r="A446" s="8"/>
      <c r="B446" s="8"/>
      <c r="C446" s="51">
        <f t="shared" si="10"/>
        <v>0</v>
      </c>
      <c r="D446" s="23" t="s">
        <v>11</v>
      </c>
      <c r="E446" s="8"/>
      <c r="F446" s="8"/>
      <c r="G446" s="8"/>
      <c r="H446" s="8"/>
    </row>
    <row r="447" spans="1:8">
      <c r="A447" s="8"/>
      <c r="B447" s="8"/>
      <c r="C447" s="51">
        <f t="shared" si="10"/>
        <v>0</v>
      </c>
      <c r="D447" s="23" t="s">
        <v>11</v>
      </c>
      <c r="E447" s="8"/>
      <c r="F447" s="8"/>
      <c r="G447" s="8"/>
      <c r="H447" s="8"/>
    </row>
    <row r="448" spans="1:8">
      <c r="A448" s="8"/>
      <c r="B448" s="8"/>
      <c r="C448" s="51">
        <f t="shared" si="10"/>
        <v>0</v>
      </c>
      <c r="D448" s="23" t="s">
        <v>11</v>
      </c>
      <c r="E448" s="8"/>
      <c r="F448" s="8"/>
      <c r="G448" s="8"/>
      <c r="H448" s="8"/>
    </row>
    <row r="449" spans="1:8">
      <c r="A449" s="8"/>
      <c r="B449" s="8"/>
      <c r="C449" s="51">
        <f t="shared" si="10"/>
        <v>0</v>
      </c>
      <c r="D449" s="23" t="s">
        <v>11</v>
      </c>
      <c r="E449" s="8"/>
      <c r="F449" s="8"/>
      <c r="G449" s="8"/>
      <c r="H449" s="8"/>
    </row>
    <row r="450" spans="1:8">
      <c r="A450" s="8"/>
      <c r="B450" s="8"/>
      <c r="C450" s="51">
        <f t="shared" si="10"/>
        <v>0</v>
      </c>
      <c r="D450" s="23" t="s">
        <v>11</v>
      </c>
      <c r="E450" s="8"/>
      <c r="F450" s="8"/>
      <c r="G450" s="8"/>
      <c r="H450" s="8"/>
    </row>
    <row r="451" spans="1:8">
      <c r="A451" s="8"/>
      <c r="B451" s="8"/>
      <c r="C451" s="51">
        <f t="shared" si="10"/>
        <v>0</v>
      </c>
      <c r="D451" s="23" t="s">
        <v>11</v>
      </c>
      <c r="E451" s="8"/>
      <c r="F451" s="8"/>
      <c r="G451" s="8"/>
      <c r="H451" s="8"/>
    </row>
    <row r="452" spans="1:8">
      <c r="A452" s="8"/>
      <c r="B452" s="8"/>
      <c r="C452" s="51">
        <f t="shared" ref="C452:C515" si="11">IFERROR(SUMPRODUCT($E$2:$Z$2,E452:Z452)/SUM($E$2:$Z$2),"")</f>
        <v>0</v>
      </c>
      <c r="D452" s="23" t="s">
        <v>11</v>
      </c>
      <c r="E452" s="8"/>
      <c r="F452" s="8"/>
      <c r="G452" s="8"/>
      <c r="H452" s="8"/>
    </row>
    <row r="453" spans="1:8">
      <c r="A453" s="8"/>
      <c r="B453" s="8"/>
      <c r="C453" s="51">
        <f t="shared" si="11"/>
        <v>0</v>
      </c>
      <c r="D453" s="23" t="s">
        <v>11</v>
      </c>
      <c r="E453" s="8"/>
      <c r="F453" s="8"/>
      <c r="G453" s="8"/>
      <c r="H453" s="8"/>
    </row>
    <row r="454" spans="1:8">
      <c r="A454" s="8"/>
      <c r="B454" s="8"/>
      <c r="C454" s="51">
        <f t="shared" si="11"/>
        <v>0</v>
      </c>
      <c r="D454" s="23" t="s">
        <v>11</v>
      </c>
      <c r="E454" s="8"/>
      <c r="F454" s="8"/>
      <c r="G454" s="8"/>
      <c r="H454" s="8"/>
    </row>
    <row r="455" spans="1:8">
      <c r="A455" s="8"/>
      <c r="B455" s="8"/>
      <c r="C455" s="51">
        <f t="shared" si="11"/>
        <v>0</v>
      </c>
      <c r="D455" s="23" t="s">
        <v>11</v>
      </c>
      <c r="E455" s="8"/>
      <c r="F455" s="8"/>
      <c r="G455" s="8"/>
      <c r="H455" s="8"/>
    </row>
    <row r="456" spans="1:8">
      <c r="A456" s="8"/>
      <c r="B456" s="8"/>
      <c r="C456" s="51">
        <f t="shared" si="11"/>
        <v>0</v>
      </c>
      <c r="D456" s="23" t="s">
        <v>11</v>
      </c>
      <c r="E456" s="8"/>
      <c r="F456" s="8"/>
      <c r="G456" s="8"/>
      <c r="H456" s="8"/>
    </row>
    <row r="457" spans="1:8">
      <c r="A457" s="8"/>
      <c r="B457" s="8"/>
      <c r="C457" s="51">
        <f t="shared" si="11"/>
        <v>0</v>
      </c>
      <c r="D457" s="23" t="s">
        <v>11</v>
      </c>
      <c r="E457" s="8"/>
      <c r="F457" s="8"/>
      <c r="G457" s="8"/>
      <c r="H457" s="8"/>
    </row>
    <row r="458" spans="1:8">
      <c r="A458" s="8"/>
      <c r="B458" s="8"/>
      <c r="C458" s="51">
        <f t="shared" si="11"/>
        <v>0</v>
      </c>
      <c r="D458" s="23" t="s">
        <v>11</v>
      </c>
      <c r="E458" s="8"/>
      <c r="F458" s="8"/>
      <c r="G458" s="8"/>
      <c r="H458" s="8"/>
    </row>
    <row r="459" spans="1:8">
      <c r="A459" s="8"/>
      <c r="B459" s="8"/>
      <c r="C459" s="51">
        <f t="shared" si="11"/>
        <v>0</v>
      </c>
      <c r="D459" s="23" t="s">
        <v>11</v>
      </c>
      <c r="E459" s="8"/>
      <c r="F459" s="8"/>
      <c r="G459" s="8"/>
      <c r="H459" s="8"/>
    </row>
    <row r="460" spans="1:8">
      <c r="A460" s="8"/>
      <c r="B460" s="8"/>
      <c r="C460" s="51">
        <f t="shared" si="11"/>
        <v>0</v>
      </c>
      <c r="D460" s="23" t="s">
        <v>11</v>
      </c>
      <c r="E460" s="8"/>
      <c r="F460" s="8"/>
      <c r="G460" s="8"/>
      <c r="H460" s="8"/>
    </row>
    <row r="461" spans="1:8">
      <c r="A461" s="8"/>
      <c r="B461" s="8"/>
      <c r="C461" s="51">
        <f t="shared" si="11"/>
        <v>0</v>
      </c>
      <c r="D461" s="23" t="s">
        <v>11</v>
      </c>
      <c r="E461" s="8"/>
      <c r="F461" s="8"/>
      <c r="G461" s="8"/>
      <c r="H461" s="8"/>
    </row>
    <row r="462" spans="1:8">
      <c r="A462" s="8"/>
      <c r="B462" s="8"/>
      <c r="C462" s="51">
        <f t="shared" si="11"/>
        <v>0</v>
      </c>
      <c r="D462" s="23" t="s">
        <v>11</v>
      </c>
      <c r="E462" s="8"/>
      <c r="F462" s="8"/>
      <c r="G462" s="8"/>
      <c r="H462" s="8"/>
    </row>
    <row r="463" spans="1:8">
      <c r="A463" s="8"/>
      <c r="B463" s="8"/>
      <c r="C463" s="51">
        <f t="shared" si="11"/>
        <v>0</v>
      </c>
      <c r="D463" s="23" t="s">
        <v>11</v>
      </c>
      <c r="E463" s="8"/>
      <c r="F463" s="8"/>
      <c r="G463" s="8"/>
      <c r="H463" s="8"/>
    </row>
    <row r="464" spans="1:8">
      <c r="A464" s="8"/>
      <c r="B464" s="8"/>
      <c r="C464" s="51">
        <f t="shared" si="11"/>
        <v>0</v>
      </c>
      <c r="D464" s="23" t="s">
        <v>11</v>
      </c>
      <c r="E464" s="8"/>
      <c r="F464" s="8"/>
      <c r="G464" s="8"/>
      <c r="H464" s="8"/>
    </row>
    <row r="465" spans="1:8">
      <c r="A465" s="8"/>
      <c r="B465" s="8"/>
      <c r="C465" s="51">
        <f t="shared" si="11"/>
        <v>0</v>
      </c>
      <c r="D465" s="23" t="s">
        <v>11</v>
      </c>
      <c r="E465" s="8"/>
      <c r="F465" s="8"/>
      <c r="G465" s="8"/>
      <c r="H465" s="8"/>
    </row>
    <row r="466" spans="1:8">
      <c r="A466" s="8"/>
      <c r="B466" s="8"/>
      <c r="C466" s="51">
        <f t="shared" si="11"/>
        <v>0</v>
      </c>
      <c r="D466" s="23" t="s">
        <v>11</v>
      </c>
      <c r="E466" s="8"/>
      <c r="F466" s="8"/>
      <c r="G466" s="8"/>
      <c r="H466" s="8"/>
    </row>
    <row r="467" spans="1:8">
      <c r="A467" s="8"/>
      <c r="B467" s="8"/>
      <c r="C467" s="51">
        <f t="shared" si="11"/>
        <v>0</v>
      </c>
      <c r="D467" s="23" t="s">
        <v>11</v>
      </c>
      <c r="E467" s="8"/>
      <c r="F467" s="8"/>
      <c r="G467" s="8"/>
      <c r="H467" s="8"/>
    </row>
    <row r="468" spans="1:8">
      <c r="A468" s="8"/>
      <c r="B468" s="8"/>
      <c r="C468" s="51">
        <f t="shared" si="11"/>
        <v>0</v>
      </c>
      <c r="D468" s="23" t="s">
        <v>11</v>
      </c>
      <c r="E468" s="8"/>
      <c r="F468" s="8"/>
      <c r="G468" s="8"/>
      <c r="H468" s="8"/>
    </row>
    <row r="469" spans="1:8">
      <c r="A469" s="8"/>
      <c r="B469" s="8"/>
      <c r="C469" s="51">
        <f t="shared" si="11"/>
        <v>0</v>
      </c>
      <c r="D469" s="23" t="s">
        <v>11</v>
      </c>
      <c r="E469" s="8"/>
      <c r="F469" s="8"/>
      <c r="G469" s="8"/>
      <c r="H469" s="8"/>
    </row>
    <row r="470" spans="1:8">
      <c r="A470" s="8"/>
      <c r="B470" s="8"/>
      <c r="C470" s="51">
        <f t="shared" si="11"/>
        <v>0</v>
      </c>
      <c r="D470" s="23" t="s">
        <v>11</v>
      </c>
      <c r="E470" s="8"/>
      <c r="F470" s="8"/>
      <c r="G470" s="8"/>
      <c r="H470" s="8"/>
    </row>
    <row r="471" spans="1:8">
      <c r="A471" s="8"/>
      <c r="B471" s="8"/>
      <c r="C471" s="51">
        <f t="shared" si="11"/>
        <v>0</v>
      </c>
      <c r="D471" s="23" t="s">
        <v>11</v>
      </c>
      <c r="E471" s="8"/>
      <c r="F471" s="8"/>
      <c r="G471" s="8"/>
      <c r="H471" s="8"/>
    </row>
    <row r="472" spans="1:8">
      <c r="A472" s="8"/>
      <c r="B472" s="8"/>
      <c r="C472" s="51">
        <f t="shared" si="11"/>
        <v>0</v>
      </c>
      <c r="D472" s="23" t="s">
        <v>11</v>
      </c>
      <c r="E472" s="8"/>
      <c r="F472" s="8"/>
      <c r="G472" s="8"/>
      <c r="H472" s="8"/>
    </row>
    <row r="473" spans="1:8">
      <c r="A473" s="8"/>
      <c r="B473" s="8"/>
      <c r="C473" s="51">
        <f t="shared" si="11"/>
        <v>0</v>
      </c>
      <c r="D473" s="23" t="s">
        <v>11</v>
      </c>
      <c r="E473" s="8"/>
      <c r="F473" s="8"/>
      <c r="G473" s="8"/>
      <c r="H473" s="8"/>
    </row>
    <row r="474" spans="1:8">
      <c r="A474" s="8"/>
      <c r="B474" s="8"/>
      <c r="C474" s="51">
        <f t="shared" si="11"/>
        <v>0</v>
      </c>
      <c r="D474" s="23" t="s">
        <v>11</v>
      </c>
      <c r="E474" s="8"/>
      <c r="F474" s="8"/>
      <c r="G474" s="8"/>
      <c r="H474" s="8"/>
    </row>
    <row r="475" spans="1:8">
      <c r="A475" s="8"/>
      <c r="B475" s="8"/>
      <c r="C475" s="51">
        <f t="shared" si="11"/>
        <v>0</v>
      </c>
      <c r="D475" s="23" t="s">
        <v>11</v>
      </c>
      <c r="E475" s="8"/>
      <c r="F475" s="8"/>
      <c r="G475" s="8"/>
      <c r="H475" s="8"/>
    </row>
    <row r="476" spans="1:8">
      <c r="A476" s="8"/>
      <c r="B476" s="8"/>
      <c r="C476" s="51">
        <f t="shared" si="11"/>
        <v>0</v>
      </c>
      <c r="D476" s="23" t="s">
        <v>11</v>
      </c>
      <c r="E476" s="8"/>
      <c r="F476" s="8"/>
      <c r="G476" s="8"/>
      <c r="H476" s="8"/>
    </row>
    <row r="477" spans="1:8">
      <c r="A477" s="8"/>
      <c r="B477" s="8"/>
      <c r="C477" s="51">
        <f t="shared" si="11"/>
        <v>0</v>
      </c>
      <c r="D477" s="23" t="s">
        <v>11</v>
      </c>
      <c r="E477" s="8"/>
      <c r="F477" s="8"/>
      <c r="G477" s="8"/>
      <c r="H477" s="8"/>
    </row>
    <row r="478" spans="1:8">
      <c r="A478" s="8"/>
      <c r="B478" s="8"/>
      <c r="C478" s="51">
        <f t="shared" si="11"/>
        <v>0</v>
      </c>
      <c r="D478" s="23" t="s">
        <v>11</v>
      </c>
      <c r="E478" s="8"/>
      <c r="F478" s="8"/>
      <c r="G478" s="8"/>
      <c r="H478" s="8"/>
    </row>
    <row r="479" spans="1:8">
      <c r="A479" s="8"/>
      <c r="B479" s="8"/>
      <c r="C479" s="51">
        <f t="shared" si="11"/>
        <v>0</v>
      </c>
      <c r="D479" s="23" t="s">
        <v>11</v>
      </c>
      <c r="E479" s="8"/>
      <c r="F479" s="8"/>
      <c r="G479" s="8"/>
      <c r="H479" s="8"/>
    </row>
    <row r="480" spans="1:8">
      <c r="A480" s="8"/>
      <c r="B480" s="8"/>
      <c r="C480" s="51">
        <f t="shared" si="11"/>
        <v>0</v>
      </c>
      <c r="D480" s="23" t="s">
        <v>11</v>
      </c>
      <c r="E480" s="8"/>
      <c r="F480" s="8"/>
      <c r="G480" s="8"/>
      <c r="H480" s="8"/>
    </row>
    <row r="481" spans="1:8">
      <c r="A481" s="8"/>
      <c r="B481" s="8"/>
      <c r="C481" s="51">
        <f t="shared" si="11"/>
        <v>0</v>
      </c>
      <c r="D481" s="23" t="s">
        <v>11</v>
      </c>
      <c r="E481" s="8"/>
      <c r="F481" s="8"/>
      <c r="G481" s="8"/>
      <c r="H481" s="8"/>
    </row>
    <row r="482" spans="1:8">
      <c r="A482" s="8"/>
      <c r="B482" s="8"/>
      <c r="C482" s="51">
        <f t="shared" si="11"/>
        <v>0</v>
      </c>
      <c r="D482" s="23" t="s">
        <v>11</v>
      </c>
      <c r="E482" s="8"/>
      <c r="F482" s="8"/>
      <c r="G482" s="8"/>
      <c r="H482" s="8"/>
    </row>
    <row r="483" spans="1:8">
      <c r="A483" s="8"/>
      <c r="B483" s="8"/>
      <c r="C483" s="51">
        <f t="shared" si="11"/>
        <v>0</v>
      </c>
      <c r="D483" s="23" t="s">
        <v>11</v>
      </c>
      <c r="E483" s="8"/>
      <c r="F483" s="8"/>
      <c r="G483" s="8"/>
      <c r="H483" s="8"/>
    </row>
    <row r="484" spans="1:8">
      <c r="A484" s="8"/>
      <c r="B484" s="8"/>
      <c r="C484" s="51">
        <f t="shared" si="11"/>
        <v>0</v>
      </c>
      <c r="D484" s="23" t="s">
        <v>11</v>
      </c>
      <c r="E484" s="8"/>
      <c r="F484" s="8"/>
      <c r="G484" s="8"/>
      <c r="H484" s="8"/>
    </row>
    <row r="485" spans="1:8">
      <c r="A485" s="8"/>
      <c r="B485" s="8"/>
      <c r="C485" s="51">
        <f t="shared" si="11"/>
        <v>0</v>
      </c>
      <c r="D485" s="23" t="s">
        <v>11</v>
      </c>
      <c r="E485" s="8"/>
      <c r="F485" s="8"/>
      <c r="G485" s="8"/>
      <c r="H485" s="8"/>
    </row>
    <row r="486" spans="1:8">
      <c r="A486" s="8"/>
      <c r="B486" s="8"/>
      <c r="C486" s="51">
        <f t="shared" si="11"/>
        <v>0</v>
      </c>
      <c r="D486" s="23" t="s">
        <v>11</v>
      </c>
      <c r="E486" s="8"/>
      <c r="F486" s="8"/>
      <c r="G486" s="8"/>
      <c r="H486" s="8"/>
    </row>
    <row r="487" spans="1:8">
      <c r="A487" s="8"/>
      <c r="B487" s="8"/>
      <c r="C487" s="51">
        <f t="shared" si="11"/>
        <v>0</v>
      </c>
      <c r="D487" s="23" t="s">
        <v>11</v>
      </c>
      <c r="E487" s="8"/>
      <c r="F487" s="8"/>
      <c r="G487" s="8"/>
      <c r="H487" s="8"/>
    </row>
    <row r="488" spans="1:8">
      <c r="A488" s="8"/>
      <c r="B488" s="8"/>
      <c r="C488" s="51">
        <f t="shared" si="11"/>
        <v>0</v>
      </c>
      <c r="D488" s="23" t="s">
        <v>11</v>
      </c>
      <c r="E488" s="8"/>
      <c r="F488" s="8"/>
      <c r="G488" s="8"/>
      <c r="H488" s="8"/>
    </row>
    <row r="489" spans="1:8">
      <c r="A489" s="8"/>
      <c r="B489" s="8"/>
      <c r="C489" s="51">
        <f t="shared" si="11"/>
        <v>0</v>
      </c>
      <c r="D489" s="23" t="s">
        <v>11</v>
      </c>
      <c r="E489" s="8"/>
      <c r="F489" s="8"/>
      <c r="G489" s="8"/>
      <c r="H489" s="8"/>
    </row>
    <row r="490" spans="1:8">
      <c r="A490" s="8"/>
      <c r="B490" s="8"/>
      <c r="C490" s="51">
        <f t="shared" si="11"/>
        <v>0</v>
      </c>
      <c r="D490" s="23" t="s">
        <v>11</v>
      </c>
      <c r="E490" s="8"/>
      <c r="F490" s="8"/>
      <c r="G490" s="8"/>
      <c r="H490" s="8"/>
    </row>
    <row r="491" spans="1:8">
      <c r="A491" s="8"/>
      <c r="B491" s="8"/>
      <c r="C491" s="51">
        <f t="shared" si="11"/>
        <v>0</v>
      </c>
      <c r="D491" s="23" t="s">
        <v>11</v>
      </c>
      <c r="E491" s="8"/>
      <c r="F491" s="8"/>
      <c r="G491" s="8"/>
      <c r="H491" s="8"/>
    </row>
    <row r="492" spans="1:8">
      <c r="A492" s="8"/>
      <c r="B492" s="8"/>
      <c r="C492" s="51">
        <f t="shared" si="11"/>
        <v>0</v>
      </c>
      <c r="D492" s="23" t="s">
        <v>11</v>
      </c>
      <c r="E492" s="8"/>
      <c r="F492" s="8"/>
      <c r="G492" s="8"/>
      <c r="H492" s="8"/>
    </row>
    <row r="493" spans="1:8">
      <c r="A493" s="8"/>
      <c r="B493" s="8"/>
      <c r="C493" s="51">
        <f t="shared" si="11"/>
        <v>0</v>
      </c>
      <c r="D493" s="23" t="s">
        <v>11</v>
      </c>
      <c r="E493" s="8"/>
      <c r="F493" s="8"/>
      <c r="G493" s="8"/>
      <c r="H493" s="8"/>
    </row>
    <row r="494" spans="1:8">
      <c r="A494" s="8"/>
      <c r="B494" s="8"/>
      <c r="C494" s="51">
        <f t="shared" si="11"/>
        <v>0</v>
      </c>
      <c r="D494" s="23" t="s">
        <v>11</v>
      </c>
      <c r="E494" s="8"/>
      <c r="F494" s="8"/>
      <c r="G494" s="8"/>
      <c r="H494" s="8"/>
    </row>
    <row r="495" spans="1:8">
      <c r="A495" s="8"/>
      <c r="B495" s="8"/>
      <c r="C495" s="51">
        <f t="shared" si="11"/>
        <v>0</v>
      </c>
      <c r="D495" s="23" t="s">
        <v>11</v>
      </c>
      <c r="E495" s="8"/>
      <c r="F495" s="8"/>
      <c r="G495" s="8"/>
      <c r="H495" s="8"/>
    </row>
    <row r="496" spans="1:8">
      <c r="A496" s="8"/>
      <c r="B496" s="8"/>
      <c r="C496" s="51">
        <f t="shared" si="11"/>
        <v>0</v>
      </c>
      <c r="D496" s="23" t="s">
        <v>11</v>
      </c>
      <c r="E496" s="8"/>
      <c r="F496" s="8"/>
      <c r="G496" s="8"/>
      <c r="H496" s="8"/>
    </row>
    <row r="497" spans="1:8">
      <c r="A497" s="8"/>
      <c r="B497" s="8"/>
      <c r="C497" s="51">
        <f t="shared" si="11"/>
        <v>0</v>
      </c>
      <c r="D497" s="23" t="s">
        <v>11</v>
      </c>
      <c r="E497" s="8"/>
      <c r="F497" s="8"/>
      <c r="G497" s="8"/>
      <c r="H497" s="8"/>
    </row>
    <row r="498" spans="1:8">
      <c r="A498" s="8"/>
      <c r="B498" s="8"/>
      <c r="C498" s="51">
        <f t="shared" si="11"/>
        <v>0</v>
      </c>
      <c r="D498" s="23" t="s">
        <v>11</v>
      </c>
      <c r="E498" s="8"/>
      <c r="F498" s="8"/>
      <c r="G498" s="8"/>
      <c r="H498" s="8"/>
    </row>
    <row r="499" spans="1:8">
      <c r="A499" s="8"/>
      <c r="B499" s="8"/>
      <c r="C499" s="51">
        <f t="shared" si="11"/>
        <v>0</v>
      </c>
      <c r="D499" s="23" t="s">
        <v>11</v>
      </c>
      <c r="E499" s="8"/>
      <c r="F499" s="8"/>
      <c r="G499" s="8"/>
      <c r="H499" s="8"/>
    </row>
    <row r="500" spans="1:8">
      <c r="A500" s="8"/>
      <c r="B500" s="8"/>
      <c r="C500" s="51">
        <f t="shared" si="11"/>
        <v>0</v>
      </c>
      <c r="D500" s="23" t="s">
        <v>11</v>
      </c>
      <c r="E500" s="8"/>
      <c r="F500" s="8"/>
      <c r="G500" s="8"/>
      <c r="H500" s="8"/>
    </row>
    <row r="501" spans="1:8">
      <c r="A501" s="8"/>
      <c r="B501" s="8"/>
      <c r="C501" s="51">
        <f t="shared" si="11"/>
        <v>0</v>
      </c>
      <c r="D501" s="23" t="s">
        <v>11</v>
      </c>
      <c r="E501" s="8"/>
      <c r="F501" s="8"/>
      <c r="G501" s="8"/>
      <c r="H501" s="8"/>
    </row>
    <row r="502" spans="1:8">
      <c r="A502" s="8"/>
      <c r="B502" s="8"/>
      <c r="C502" s="51">
        <f t="shared" si="11"/>
        <v>0</v>
      </c>
      <c r="D502" s="23" t="s">
        <v>11</v>
      </c>
      <c r="E502" s="8"/>
      <c r="F502" s="8"/>
      <c r="G502" s="8"/>
      <c r="H502" s="8"/>
    </row>
    <row r="503" spans="1:8">
      <c r="A503" s="8"/>
      <c r="B503" s="8"/>
      <c r="C503" s="51">
        <f t="shared" si="11"/>
        <v>0</v>
      </c>
      <c r="D503" s="23" t="s">
        <v>11</v>
      </c>
      <c r="E503" s="8"/>
      <c r="F503" s="8"/>
      <c r="G503" s="8"/>
      <c r="H503" s="8"/>
    </row>
    <row r="504" spans="1:8">
      <c r="A504" s="8"/>
      <c r="B504" s="8"/>
      <c r="C504" s="51">
        <f t="shared" si="11"/>
        <v>0</v>
      </c>
      <c r="D504" s="23" t="s">
        <v>11</v>
      </c>
      <c r="E504" s="8"/>
      <c r="F504" s="8"/>
      <c r="G504" s="8"/>
      <c r="H504" s="8"/>
    </row>
    <row r="505" spans="1:8">
      <c r="A505" s="8"/>
      <c r="B505" s="8"/>
      <c r="C505" s="51">
        <f t="shared" si="11"/>
        <v>0</v>
      </c>
      <c r="D505" s="23" t="s">
        <v>11</v>
      </c>
      <c r="E505" s="8"/>
      <c r="F505" s="8"/>
      <c r="G505" s="8"/>
      <c r="H505" s="8"/>
    </row>
    <row r="506" spans="1:8">
      <c r="A506" s="8"/>
      <c r="B506" s="8"/>
      <c r="C506" s="51">
        <f t="shared" si="11"/>
        <v>0</v>
      </c>
      <c r="D506" s="23" t="s">
        <v>11</v>
      </c>
      <c r="E506" s="8"/>
      <c r="F506" s="8"/>
      <c r="G506" s="8"/>
      <c r="H506" s="8"/>
    </row>
    <row r="507" spans="1:8">
      <c r="A507" s="8"/>
      <c r="B507" s="8"/>
      <c r="C507" s="51">
        <f t="shared" si="11"/>
        <v>0</v>
      </c>
      <c r="D507" s="23" t="s">
        <v>11</v>
      </c>
      <c r="E507" s="8"/>
      <c r="F507" s="8"/>
      <c r="G507" s="8"/>
      <c r="H507" s="8"/>
    </row>
    <row r="508" spans="1:8">
      <c r="A508" s="8"/>
      <c r="B508" s="8"/>
      <c r="C508" s="51">
        <f t="shared" si="11"/>
        <v>0</v>
      </c>
      <c r="D508" s="23" t="s">
        <v>11</v>
      </c>
      <c r="E508" s="8"/>
      <c r="F508" s="8"/>
      <c r="G508" s="8"/>
      <c r="H508" s="8"/>
    </row>
    <row r="509" spans="1:8">
      <c r="A509" s="8"/>
      <c r="B509" s="8"/>
      <c r="C509" s="51">
        <f t="shared" si="11"/>
        <v>0</v>
      </c>
      <c r="D509" s="23" t="s">
        <v>11</v>
      </c>
      <c r="E509" s="8"/>
      <c r="F509" s="8"/>
      <c r="G509" s="8"/>
      <c r="H509" s="8"/>
    </row>
    <row r="510" spans="1:8">
      <c r="A510" s="8"/>
      <c r="B510" s="8"/>
      <c r="C510" s="51">
        <f t="shared" si="11"/>
        <v>0</v>
      </c>
      <c r="D510" s="23" t="s">
        <v>11</v>
      </c>
      <c r="E510" s="8"/>
      <c r="F510" s="8"/>
      <c r="G510" s="8"/>
      <c r="H510" s="8"/>
    </row>
    <row r="511" spans="1:8">
      <c r="A511" s="8"/>
      <c r="B511" s="8"/>
      <c r="C511" s="51">
        <f t="shared" si="11"/>
        <v>0</v>
      </c>
      <c r="D511" s="23" t="s">
        <v>11</v>
      </c>
      <c r="E511" s="8"/>
      <c r="F511" s="8"/>
      <c r="G511" s="8"/>
      <c r="H511" s="8"/>
    </row>
    <row r="512" spans="1:8">
      <c r="A512" s="8"/>
      <c r="B512" s="8"/>
      <c r="C512" s="51">
        <f t="shared" si="11"/>
        <v>0</v>
      </c>
      <c r="D512" s="23" t="s">
        <v>11</v>
      </c>
      <c r="E512" s="8"/>
      <c r="F512" s="8"/>
      <c r="G512" s="8"/>
      <c r="H512" s="8"/>
    </row>
    <row r="513" spans="1:8">
      <c r="A513" s="8"/>
      <c r="B513" s="8"/>
      <c r="C513" s="51">
        <f t="shared" si="11"/>
        <v>0</v>
      </c>
      <c r="D513" s="23" t="s">
        <v>11</v>
      </c>
      <c r="E513" s="8"/>
      <c r="F513" s="8"/>
      <c r="G513" s="8"/>
      <c r="H513" s="8"/>
    </row>
    <row r="514" spans="1:8">
      <c r="A514" s="8"/>
      <c r="B514" s="8"/>
      <c r="C514" s="51">
        <f t="shared" si="11"/>
        <v>0</v>
      </c>
      <c r="D514" s="23" t="s">
        <v>11</v>
      </c>
      <c r="E514" s="8"/>
      <c r="F514" s="8"/>
      <c r="G514" s="8"/>
      <c r="H514" s="8"/>
    </row>
    <row r="515" spans="1:8">
      <c r="A515" s="8"/>
      <c r="B515" s="8"/>
      <c r="C515" s="51">
        <f t="shared" si="11"/>
        <v>0</v>
      </c>
      <c r="D515" s="23" t="s">
        <v>11</v>
      </c>
      <c r="E515" s="8"/>
      <c r="F515" s="8"/>
      <c r="G515" s="8"/>
      <c r="H515" s="8"/>
    </row>
    <row r="516" spans="1:8">
      <c r="A516" s="8"/>
      <c r="B516" s="8"/>
      <c r="C516" s="51">
        <f t="shared" ref="C516:C579" si="12">IFERROR(SUMPRODUCT($E$2:$Z$2,E516:Z516)/SUM($E$2:$Z$2),"")</f>
        <v>0</v>
      </c>
      <c r="D516" s="23" t="s">
        <v>11</v>
      </c>
      <c r="E516" s="8"/>
      <c r="F516" s="8"/>
      <c r="G516" s="8"/>
      <c r="H516" s="8"/>
    </row>
    <row r="517" spans="1:8">
      <c r="A517" s="8"/>
      <c r="B517" s="8"/>
      <c r="C517" s="51">
        <f t="shared" si="12"/>
        <v>0</v>
      </c>
      <c r="D517" s="23" t="s">
        <v>11</v>
      </c>
      <c r="E517" s="8"/>
      <c r="F517" s="8"/>
      <c r="G517" s="8"/>
      <c r="H517" s="8"/>
    </row>
    <row r="518" spans="1:8">
      <c r="A518" s="8"/>
      <c r="B518" s="8"/>
      <c r="C518" s="51">
        <f t="shared" si="12"/>
        <v>0</v>
      </c>
      <c r="D518" s="23" t="s">
        <v>11</v>
      </c>
      <c r="E518" s="8"/>
      <c r="F518" s="8"/>
      <c r="G518" s="8"/>
      <c r="H518" s="8"/>
    </row>
    <row r="519" spans="1:8">
      <c r="A519" s="8"/>
      <c r="B519" s="8"/>
      <c r="C519" s="51">
        <f t="shared" si="12"/>
        <v>0</v>
      </c>
      <c r="D519" s="23" t="s">
        <v>11</v>
      </c>
      <c r="E519" s="8"/>
      <c r="F519" s="8"/>
      <c r="G519" s="8"/>
      <c r="H519" s="8"/>
    </row>
    <row r="520" spans="1:8">
      <c r="A520" s="8"/>
      <c r="B520" s="8"/>
      <c r="C520" s="51">
        <f t="shared" si="12"/>
        <v>0</v>
      </c>
      <c r="D520" s="23" t="s">
        <v>11</v>
      </c>
      <c r="E520" s="8"/>
      <c r="F520" s="8"/>
      <c r="G520" s="8"/>
      <c r="H520" s="8"/>
    </row>
    <row r="521" spans="1:8">
      <c r="A521" s="8"/>
      <c r="B521" s="8"/>
      <c r="C521" s="51">
        <f t="shared" si="12"/>
        <v>0</v>
      </c>
      <c r="D521" s="23" t="s">
        <v>11</v>
      </c>
      <c r="E521" s="8"/>
      <c r="F521" s="8"/>
      <c r="G521" s="8"/>
      <c r="H521" s="8"/>
    </row>
    <row r="522" spans="1:8">
      <c r="A522" s="8"/>
      <c r="B522" s="8"/>
      <c r="C522" s="51">
        <f t="shared" si="12"/>
        <v>0</v>
      </c>
      <c r="D522" s="23" t="s">
        <v>11</v>
      </c>
      <c r="E522" s="8"/>
      <c r="F522" s="8"/>
      <c r="G522" s="8"/>
      <c r="H522" s="8"/>
    </row>
    <row r="523" spans="1:8">
      <c r="A523" s="8"/>
      <c r="B523" s="8"/>
      <c r="C523" s="51">
        <f t="shared" si="12"/>
        <v>0</v>
      </c>
      <c r="D523" s="23" t="s">
        <v>11</v>
      </c>
      <c r="E523" s="8"/>
      <c r="F523" s="8"/>
      <c r="G523" s="8"/>
      <c r="H523" s="8"/>
    </row>
    <row r="524" spans="1:8">
      <c r="A524" s="8"/>
      <c r="B524" s="8"/>
      <c r="C524" s="51">
        <f t="shared" si="12"/>
        <v>0</v>
      </c>
      <c r="D524" s="23" t="s">
        <v>11</v>
      </c>
      <c r="E524" s="8"/>
      <c r="F524" s="8"/>
      <c r="G524" s="8"/>
      <c r="H524" s="8"/>
    </row>
    <row r="525" spans="1:8">
      <c r="A525" s="8"/>
      <c r="B525" s="8"/>
      <c r="C525" s="51">
        <f t="shared" si="12"/>
        <v>0</v>
      </c>
      <c r="D525" s="23" t="s">
        <v>11</v>
      </c>
      <c r="E525" s="8"/>
      <c r="F525" s="8"/>
      <c r="G525" s="8"/>
      <c r="H525" s="8"/>
    </row>
    <row r="526" spans="1:8">
      <c r="A526" s="8"/>
      <c r="B526" s="8"/>
      <c r="C526" s="51">
        <f t="shared" si="12"/>
        <v>0</v>
      </c>
      <c r="D526" s="23" t="s">
        <v>11</v>
      </c>
      <c r="E526" s="8"/>
      <c r="F526" s="8"/>
      <c r="G526" s="8"/>
      <c r="H526" s="8"/>
    </row>
    <row r="527" spans="1:8">
      <c r="A527" s="8"/>
      <c r="B527" s="8"/>
      <c r="C527" s="51">
        <f t="shared" si="12"/>
        <v>0</v>
      </c>
      <c r="D527" s="23" t="s">
        <v>11</v>
      </c>
      <c r="E527" s="8"/>
      <c r="F527" s="8"/>
      <c r="G527" s="8"/>
      <c r="H527" s="8"/>
    </row>
    <row r="528" spans="1:8">
      <c r="A528" s="8"/>
      <c r="B528" s="8"/>
      <c r="C528" s="51">
        <f t="shared" si="12"/>
        <v>0</v>
      </c>
      <c r="D528" s="23" t="s">
        <v>11</v>
      </c>
      <c r="E528" s="8"/>
      <c r="F528" s="8"/>
      <c r="G528" s="8"/>
      <c r="H528" s="8"/>
    </row>
    <row r="529" spans="1:8">
      <c r="A529" s="8"/>
      <c r="B529" s="8"/>
      <c r="C529" s="51">
        <f t="shared" si="12"/>
        <v>0</v>
      </c>
      <c r="D529" s="23" t="s">
        <v>11</v>
      </c>
      <c r="E529" s="8"/>
      <c r="F529" s="8"/>
      <c r="G529" s="8"/>
      <c r="H529" s="8"/>
    </row>
    <row r="530" spans="1:8">
      <c r="A530" s="8"/>
      <c r="B530" s="8"/>
      <c r="C530" s="51">
        <f t="shared" si="12"/>
        <v>0</v>
      </c>
      <c r="D530" s="23" t="s">
        <v>11</v>
      </c>
      <c r="E530" s="8"/>
      <c r="F530" s="8"/>
      <c r="G530" s="8"/>
      <c r="H530" s="8"/>
    </row>
    <row r="531" spans="1:8">
      <c r="A531" s="8"/>
      <c r="B531" s="8"/>
      <c r="C531" s="51">
        <f t="shared" si="12"/>
        <v>0</v>
      </c>
      <c r="D531" s="23" t="s">
        <v>11</v>
      </c>
      <c r="E531" s="8"/>
      <c r="F531" s="8"/>
      <c r="G531" s="8"/>
      <c r="H531" s="8"/>
    </row>
    <row r="532" spans="1:8">
      <c r="A532" s="8"/>
      <c r="B532" s="8"/>
      <c r="C532" s="51">
        <f t="shared" si="12"/>
        <v>0</v>
      </c>
      <c r="D532" s="23" t="s">
        <v>11</v>
      </c>
      <c r="E532" s="8"/>
      <c r="F532" s="8"/>
      <c r="G532" s="8"/>
      <c r="H532" s="8"/>
    </row>
    <row r="533" spans="1:8">
      <c r="A533" s="8"/>
      <c r="B533" s="8"/>
      <c r="C533" s="51">
        <f t="shared" si="12"/>
        <v>0</v>
      </c>
      <c r="D533" s="23" t="s">
        <v>11</v>
      </c>
      <c r="E533" s="8"/>
      <c r="F533" s="8"/>
      <c r="G533" s="8"/>
      <c r="H533" s="8"/>
    </row>
    <row r="534" spans="1:8">
      <c r="A534" s="8"/>
      <c r="B534" s="8"/>
      <c r="C534" s="51">
        <f t="shared" si="12"/>
        <v>0</v>
      </c>
      <c r="D534" s="23" t="s">
        <v>11</v>
      </c>
      <c r="E534" s="8"/>
      <c r="F534" s="8"/>
      <c r="G534" s="8"/>
      <c r="H534" s="8"/>
    </row>
    <row r="535" spans="1:8">
      <c r="A535" s="8"/>
      <c r="B535" s="8"/>
      <c r="C535" s="51">
        <f t="shared" si="12"/>
        <v>0</v>
      </c>
      <c r="D535" s="23" t="s">
        <v>11</v>
      </c>
      <c r="E535" s="8"/>
      <c r="F535" s="8"/>
      <c r="G535" s="8"/>
      <c r="H535" s="8"/>
    </row>
    <row r="536" spans="1:8">
      <c r="A536" s="8"/>
      <c r="B536" s="8"/>
      <c r="C536" s="51">
        <f t="shared" si="12"/>
        <v>0</v>
      </c>
      <c r="D536" s="23" t="s">
        <v>11</v>
      </c>
      <c r="E536" s="8"/>
      <c r="F536" s="8"/>
      <c r="G536" s="8"/>
      <c r="H536" s="8"/>
    </row>
    <row r="537" spans="1:8">
      <c r="A537" s="8"/>
      <c r="B537" s="8"/>
      <c r="C537" s="51">
        <f t="shared" si="12"/>
        <v>0</v>
      </c>
      <c r="D537" s="23" t="s">
        <v>11</v>
      </c>
      <c r="E537" s="8"/>
      <c r="F537" s="8"/>
      <c r="G537" s="8"/>
      <c r="H537" s="8"/>
    </row>
    <row r="538" spans="1:8">
      <c r="A538" s="8"/>
      <c r="B538" s="8"/>
      <c r="C538" s="51">
        <f t="shared" si="12"/>
        <v>0</v>
      </c>
      <c r="D538" s="23" t="s">
        <v>11</v>
      </c>
      <c r="E538" s="8"/>
      <c r="F538" s="8"/>
      <c r="G538" s="8"/>
      <c r="H538" s="8"/>
    </row>
    <row r="539" spans="1:8">
      <c r="A539" s="8"/>
      <c r="B539" s="8"/>
      <c r="C539" s="51">
        <f t="shared" si="12"/>
        <v>0</v>
      </c>
      <c r="D539" s="23" t="s">
        <v>11</v>
      </c>
      <c r="E539" s="8"/>
      <c r="F539" s="8"/>
      <c r="G539" s="8"/>
      <c r="H539" s="8"/>
    </row>
    <row r="540" spans="1:8">
      <c r="A540" s="8"/>
      <c r="B540" s="8"/>
      <c r="C540" s="51">
        <f t="shared" si="12"/>
        <v>0</v>
      </c>
      <c r="D540" s="23" t="s">
        <v>11</v>
      </c>
      <c r="E540" s="8"/>
      <c r="F540" s="8"/>
      <c r="G540" s="8"/>
      <c r="H540" s="8"/>
    </row>
    <row r="541" spans="1:8">
      <c r="A541" s="8"/>
      <c r="B541" s="8"/>
      <c r="C541" s="51">
        <f t="shared" si="12"/>
        <v>0</v>
      </c>
      <c r="D541" s="23" t="s">
        <v>11</v>
      </c>
      <c r="E541" s="8"/>
      <c r="F541" s="8"/>
      <c r="G541" s="8"/>
      <c r="H541" s="8"/>
    </row>
    <row r="542" spans="1:8">
      <c r="A542" s="8"/>
      <c r="B542" s="8"/>
      <c r="C542" s="51">
        <f t="shared" si="12"/>
        <v>0</v>
      </c>
      <c r="D542" s="23" t="s">
        <v>11</v>
      </c>
      <c r="E542" s="8"/>
      <c r="F542" s="8"/>
      <c r="G542" s="8"/>
      <c r="H542" s="8"/>
    </row>
    <row r="543" spans="1:8">
      <c r="A543" s="8"/>
      <c r="B543" s="8"/>
      <c r="C543" s="51">
        <f t="shared" si="12"/>
        <v>0</v>
      </c>
      <c r="D543" s="23" t="s">
        <v>11</v>
      </c>
      <c r="E543" s="8"/>
      <c r="F543" s="8"/>
      <c r="G543" s="8"/>
      <c r="H543" s="8"/>
    </row>
    <row r="544" spans="1:8">
      <c r="A544" s="8"/>
      <c r="B544" s="8"/>
      <c r="C544" s="51">
        <f t="shared" si="12"/>
        <v>0</v>
      </c>
      <c r="D544" s="23" t="s">
        <v>11</v>
      </c>
      <c r="E544" s="8"/>
      <c r="F544" s="8"/>
      <c r="G544" s="8"/>
      <c r="H544" s="8"/>
    </row>
    <row r="545" spans="1:8">
      <c r="A545" s="8"/>
      <c r="B545" s="8"/>
      <c r="C545" s="51">
        <f t="shared" si="12"/>
        <v>0</v>
      </c>
      <c r="D545" s="23" t="s">
        <v>11</v>
      </c>
      <c r="E545" s="8"/>
      <c r="F545" s="8"/>
      <c r="G545" s="8"/>
      <c r="H545" s="8"/>
    </row>
    <row r="546" spans="1:8">
      <c r="A546" s="8"/>
      <c r="B546" s="8"/>
      <c r="C546" s="51">
        <f t="shared" si="12"/>
        <v>0</v>
      </c>
      <c r="D546" s="23" t="s">
        <v>11</v>
      </c>
      <c r="E546" s="8"/>
      <c r="F546" s="8"/>
      <c r="G546" s="8"/>
      <c r="H546" s="8"/>
    </row>
    <row r="547" spans="1:8">
      <c r="A547" s="8"/>
      <c r="B547" s="8"/>
      <c r="C547" s="51">
        <f t="shared" si="12"/>
        <v>0</v>
      </c>
      <c r="D547" s="23" t="s">
        <v>11</v>
      </c>
      <c r="E547" s="8"/>
      <c r="F547" s="8"/>
      <c r="G547" s="8"/>
      <c r="H547" s="8"/>
    </row>
    <row r="548" spans="1:8">
      <c r="A548" s="8"/>
      <c r="B548" s="8"/>
      <c r="C548" s="51">
        <f t="shared" si="12"/>
        <v>0</v>
      </c>
      <c r="D548" s="23" t="s">
        <v>11</v>
      </c>
      <c r="E548" s="8"/>
      <c r="F548" s="8"/>
      <c r="G548" s="8"/>
      <c r="H548" s="8"/>
    </row>
    <row r="549" spans="1:8">
      <c r="A549" s="8"/>
      <c r="B549" s="8"/>
      <c r="C549" s="51">
        <f t="shared" si="12"/>
        <v>0</v>
      </c>
      <c r="D549" s="23" t="s">
        <v>11</v>
      </c>
      <c r="E549" s="8"/>
      <c r="F549" s="8"/>
      <c r="G549" s="8"/>
      <c r="H549" s="8"/>
    </row>
    <row r="550" spans="1:8">
      <c r="A550" s="8"/>
      <c r="B550" s="8"/>
      <c r="C550" s="51">
        <f t="shared" si="12"/>
        <v>0</v>
      </c>
      <c r="D550" s="23" t="s">
        <v>11</v>
      </c>
      <c r="E550" s="8"/>
      <c r="F550" s="8"/>
      <c r="G550" s="8"/>
      <c r="H550" s="8"/>
    </row>
    <row r="551" spans="1:8">
      <c r="A551" s="8"/>
      <c r="B551" s="8"/>
      <c r="C551" s="51">
        <f t="shared" si="12"/>
        <v>0</v>
      </c>
      <c r="D551" s="23" t="s">
        <v>11</v>
      </c>
      <c r="E551" s="8"/>
      <c r="F551" s="8"/>
      <c r="G551" s="8"/>
      <c r="H551" s="8"/>
    </row>
    <row r="552" spans="1:8">
      <c r="A552" s="8"/>
      <c r="B552" s="8"/>
      <c r="C552" s="51">
        <f t="shared" si="12"/>
        <v>0</v>
      </c>
      <c r="D552" s="23" t="s">
        <v>11</v>
      </c>
      <c r="E552" s="8"/>
      <c r="F552" s="8"/>
      <c r="G552" s="8"/>
      <c r="H552" s="8"/>
    </row>
    <row r="553" spans="1:8">
      <c r="A553" s="8"/>
      <c r="B553" s="8"/>
      <c r="C553" s="51">
        <f t="shared" si="12"/>
        <v>0</v>
      </c>
      <c r="D553" s="23" t="s">
        <v>11</v>
      </c>
      <c r="E553" s="8"/>
      <c r="F553" s="8"/>
      <c r="G553" s="8"/>
      <c r="H553" s="8"/>
    </row>
    <row r="554" spans="1:8">
      <c r="A554" s="8"/>
      <c r="B554" s="8"/>
      <c r="C554" s="51">
        <f t="shared" si="12"/>
        <v>0</v>
      </c>
      <c r="D554" s="23" t="s">
        <v>11</v>
      </c>
      <c r="E554" s="8"/>
      <c r="F554" s="8"/>
      <c r="G554" s="8"/>
      <c r="H554" s="8"/>
    </row>
    <row r="555" spans="1:8">
      <c r="A555" s="8"/>
      <c r="B555" s="8"/>
      <c r="C555" s="51">
        <f t="shared" si="12"/>
        <v>0</v>
      </c>
      <c r="D555" s="23" t="s">
        <v>11</v>
      </c>
      <c r="E555" s="8"/>
      <c r="F555" s="8"/>
      <c r="G555" s="8"/>
      <c r="H555" s="8"/>
    </row>
    <row r="556" spans="1:8">
      <c r="A556" s="8"/>
      <c r="B556" s="8"/>
      <c r="C556" s="51">
        <f t="shared" si="12"/>
        <v>0</v>
      </c>
      <c r="D556" s="23" t="s">
        <v>11</v>
      </c>
      <c r="E556" s="8"/>
      <c r="F556" s="8"/>
      <c r="G556" s="8"/>
      <c r="H556" s="8"/>
    </row>
    <row r="557" spans="1:8">
      <c r="A557" s="8"/>
      <c r="B557" s="8"/>
      <c r="C557" s="51">
        <f t="shared" si="12"/>
        <v>0</v>
      </c>
      <c r="D557" s="23" t="s">
        <v>11</v>
      </c>
      <c r="E557" s="8"/>
      <c r="F557" s="8"/>
      <c r="G557" s="8"/>
      <c r="H557" s="8"/>
    </row>
    <row r="558" spans="1:8">
      <c r="A558" s="8"/>
      <c r="B558" s="8"/>
      <c r="C558" s="51">
        <f t="shared" si="12"/>
        <v>0</v>
      </c>
      <c r="D558" s="23" t="s">
        <v>11</v>
      </c>
      <c r="E558" s="8"/>
      <c r="F558" s="8"/>
      <c r="G558" s="8"/>
      <c r="H558" s="8"/>
    </row>
    <row r="559" spans="1:8">
      <c r="A559" s="8"/>
      <c r="B559" s="8"/>
      <c r="C559" s="51">
        <f t="shared" si="12"/>
        <v>0</v>
      </c>
      <c r="D559" s="23" t="s">
        <v>11</v>
      </c>
      <c r="E559" s="8"/>
      <c r="F559" s="8"/>
      <c r="G559" s="8"/>
      <c r="H559" s="8"/>
    </row>
    <row r="560" spans="1:8">
      <c r="A560" s="8"/>
      <c r="B560" s="8"/>
      <c r="C560" s="51">
        <f t="shared" si="12"/>
        <v>0</v>
      </c>
      <c r="D560" s="23" t="s">
        <v>11</v>
      </c>
      <c r="E560" s="8"/>
      <c r="F560" s="8"/>
      <c r="G560" s="8"/>
      <c r="H560" s="8"/>
    </row>
    <row r="561" spans="1:8">
      <c r="A561" s="8"/>
      <c r="B561" s="8"/>
      <c r="C561" s="51">
        <f t="shared" si="12"/>
        <v>0</v>
      </c>
      <c r="D561" s="23" t="s">
        <v>11</v>
      </c>
      <c r="E561" s="8"/>
      <c r="F561" s="8"/>
      <c r="G561" s="8"/>
      <c r="H561" s="8"/>
    </row>
    <row r="562" spans="1:8">
      <c r="A562" s="8"/>
      <c r="B562" s="8"/>
      <c r="C562" s="51">
        <f t="shared" si="12"/>
        <v>0</v>
      </c>
      <c r="D562" s="23" t="s">
        <v>11</v>
      </c>
      <c r="E562" s="8"/>
      <c r="F562" s="8"/>
      <c r="G562" s="8"/>
      <c r="H562" s="8"/>
    </row>
    <row r="563" spans="1:8">
      <c r="A563" s="8"/>
      <c r="B563" s="8"/>
      <c r="C563" s="51">
        <f t="shared" si="12"/>
        <v>0</v>
      </c>
      <c r="D563" s="23" t="s">
        <v>11</v>
      </c>
      <c r="E563" s="8"/>
      <c r="F563" s="8"/>
      <c r="G563" s="8"/>
      <c r="H563" s="8"/>
    </row>
    <row r="564" spans="1:8">
      <c r="A564" s="8"/>
      <c r="B564" s="8"/>
      <c r="C564" s="51">
        <f t="shared" si="12"/>
        <v>0</v>
      </c>
      <c r="D564" s="23" t="s">
        <v>11</v>
      </c>
      <c r="E564" s="8"/>
      <c r="F564" s="8"/>
      <c r="G564" s="8"/>
      <c r="H564" s="8"/>
    </row>
    <row r="565" spans="1:8">
      <c r="A565" s="8"/>
      <c r="B565" s="8"/>
      <c r="C565" s="51">
        <f t="shared" si="12"/>
        <v>0</v>
      </c>
      <c r="D565" s="23" t="s">
        <v>11</v>
      </c>
      <c r="E565" s="8"/>
      <c r="F565" s="8"/>
      <c r="G565" s="8"/>
      <c r="H565" s="8"/>
    </row>
    <row r="566" spans="1:8">
      <c r="A566" s="8"/>
      <c r="B566" s="8"/>
      <c r="C566" s="51">
        <f t="shared" si="12"/>
        <v>0</v>
      </c>
      <c r="D566" s="23" t="s">
        <v>11</v>
      </c>
      <c r="E566" s="8"/>
      <c r="F566" s="8"/>
      <c r="G566" s="8"/>
      <c r="H566" s="8"/>
    </row>
    <row r="567" spans="1:8">
      <c r="A567" s="8"/>
      <c r="B567" s="8"/>
      <c r="C567" s="51">
        <f t="shared" si="12"/>
        <v>0</v>
      </c>
      <c r="D567" s="23" t="s">
        <v>11</v>
      </c>
      <c r="E567" s="8"/>
      <c r="F567" s="8"/>
      <c r="G567" s="8"/>
      <c r="H567" s="8"/>
    </row>
    <row r="568" spans="1:8">
      <c r="A568" s="8"/>
      <c r="B568" s="8"/>
      <c r="C568" s="51">
        <f t="shared" si="12"/>
        <v>0</v>
      </c>
      <c r="D568" s="23" t="s">
        <v>11</v>
      </c>
      <c r="E568" s="8"/>
      <c r="F568" s="8"/>
      <c r="G568" s="8"/>
      <c r="H568" s="8"/>
    </row>
    <row r="569" spans="1:8">
      <c r="A569" s="8"/>
      <c r="B569" s="8"/>
      <c r="C569" s="51">
        <f t="shared" si="12"/>
        <v>0</v>
      </c>
      <c r="D569" s="23" t="s">
        <v>11</v>
      </c>
      <c r="E569" s="8"/>
      <c r="F569" s="8"/>
      <c r="G569" s="8"/>
      <c r="H569" s="8"/>
    </row>
    <row r="570" spans="1:8">
      <c r="A570" s="8"/>
      <c r="B570" s="8"/>
      <c r="C570" s="51">
        <f t="shared" si="12"/>
        <v>0</v>
      </c>
      <c r="D570" s="23" t="s">
        <v>11</v>
      </c>
      <c r="E570" s="8"/>
      <c r="F570" s="8"/>
      <c r="G570" s="8"/>
      <c r="H570" s="8"/>
    </row>
    <row r="571" spans="1:8">
      <c r="A571" s="8"/>
      <c r="B571" s="8"/>
      <c r="C571" s="51">
        <f t="shared" si="12"/>
        <v>0</v>
      </c>
      <c r="D571" s="23" t="s">
        <v>11</v>
      </c>
      <c r="E571" s="8"/>
      <c r="F571" s="8"/>
      <c r="G571" s="8"/>
      <c r="H571" s="8"/>
    </row>
    <row r="572" spans="1:8">
      <c r="A572" s="8"/>
      <c r="B572" s="8"/>
      <c r="C572" s="51">
        <f t="shared" si="12"/>
        <v>0</v>
      </c>
      <c r="D572" s="23" t="s">
        <v>11</v>
      </c>
      <c r="E572" s="8"/>
      <c r="F572" s="8"/>
      <c r="G572" s="8"/>
      <c r="H572" s="8"/>
    </row>
    <row r="573" spans="1:8">
      <c r="A573" s="8"/>
      <c r="B573" s="8"/>
      <c r="C573" s="51">
        <f t="shared" si="12"/>
        <v>0</v>
      </c>
      <c r="D573" s="23" t="s">
        <v>11</v>
      </c>
      <c r="E573" s="8"/>
      <c r="F573" s="8"/>
      <c r="G573" s="8"/>
      <c r="H573" s="8"/>
    </row>
    <row r="574" spans="1:8">
      <c r="A574" s="8"/>
      <c r="B574" s="8"/>
      <c r="C574" s="51">
        <f t="shared" si="12"/>
        <v>0</v>
      </c>
      <c r="D574" s="23" t="s">
        <v>11</v>
      </c>
      <c r="E574" s="8"/>
      <c r="F574" s="8"/>
      <c r="G574" s="8"/>
      <c r="H574" s="8"/>
    </row>
    <row r="575" spans="1:8">
      <c r="A575" s="8"/>
      <c r="B575" s="8"/>
      <c r="C575" s="51">
        <f t="shared" si="12"/>
        <v>0</v>
      </c>
      <c r="D575" s="23" t="s">
        <v>11</v>
      </c>
      <c r="E575" s="8"/>
      <c r="F575" s="8"/>
      <c r="G575" s="8"/>
      <c r="H575" s="8"/>
    </row>
    <row r="576" spans="1:8">
      <c r="A576" s="8"/>
      <c r="B576" s="8"/>
      <c r="C576" s="51">
        <f t="shared" si="12"/>
        <v>0</v>
      </c>
      <c r="D576" s="23" t="s">
        <v>11</v>
      </c>
      <c r="E576" s="8"/>
      <c r="F576" s="8"/>
      <c r="G576" s="8"/>
      <c r="H576" s="8"/>
    </row>
    <row r="577" spans="1:8">
      <c r="A577" s="8"/>
      <c r="B577" s="8"/>
      <c r="C577" s="51">
        <f t="shared" si="12"/>
        <v>0</v>
      </c>
      <c r="D577" s="23" t="s">
        <v>11</v>
      </c>
      <c r="E577" s="8"/>
      <c r="F577" s="8"/>
      <c r="G577" s="8"/>
      <c r="H577" s="8"/>
    </row>
    <row r="578" spans="1:8">
      <c r="A578" s="8"/>
      <c r="B578" s="8"/>
      <c r="C578" s="51">
        <f t="shared" si="12"/>
        <v>0</v>
      </c>
      <c r="D578" s="23" t="s">
        <v>11</v>
      </c>
      <c r="E578" s="8"/>
      <c r="F578" s="8"/>
      <c r="G578" s="8"/>
      <c r="H578" s="8"/>
    </row>
    <row r="579" spans="1:8">
      <c r="A579" s="8"/>
      <c r="B579" s="8"/>
      <c r="C579" s="51">
        <f t="shared" si="12"/>
        <v>0</v>
      </c>
      <c r="D579" s="23" t="s">
        <v>11</v>
      </c>
      <c r="E579" s="8"/>
      <c r="F579" s="8"/>
      <c r="G579" s="8"/>
      <c r="H579" s="8"/>
    </row>
    <row r="580" spans="1:8">
      <c r="A580" s="8"/>
      <c r="B580" s="8"/>
      <c r="C580" s="51">
        <f t="shared" ref="C580:C643" si="13">IFERROR(SUMPRODUCT($E$2:$Z$2,E580:Z580)/SUM($E$2:$Z$2),"")</f>
        <v>0</v>
      </c>
      <c r="D580" s="23" t="s">
        <v>11</v>
      </c>
      <c r="E580" s="8"/>
      <c r="F580" s="8"/>
      <c r="G580" s="8"/>
      <c r="H580" s="8"/>
    </row>
    <row r="581" spans="1:8">
      <c r="A581" s="8"/>
      <c r="B581" s="8"/>
      <c r="C581" s="51">
        <f t="shared" si="13"/>
        <v>0</v>
      </c>
      <c r="D581" s="23" t="s">
        <v>11</v>
      </c>
      <c r="E581" s="8"/>
      <c r="F581" s="8"/>
      <c r="G581" s="8"/>
      <c r="H581" s="8"/>
    </row>
    <row r="582" spans="1:8">
      <c r="A582" s="8"/>
      <c r="B582" s="8"/>
      <c r="C582" s="51">
        <f t="shared" si="13"/>
        <v>0</v>
      </c>
      <c r="D582" s="23" t="s">
        <v>11</v>
      </c>
      <c r="E582" s="8"/>
      <c r="F582" s="8"/>
      <c r="G582" s="8"/>
      <c r="H582" s="8"/>
    </row>
    <row r="583" spans="1:8">
      <c r="A583" s="8"/>
      <c r="B583" s="8"/>
      <c r="C583" s="51">
        <f t="shared" si="13"/>
        <v>0</v>
      </c>
      <c r="D583" s="23" t="s">
        <v>11</v>
      </c>
      <c r="E583" s="8"/>
      <c r="F583" s="8"/>
      <c r="G583" s="8"/>
      <c r="H583" s="8"/>
    </row>
    <row r="584" spans="1:8">
      <c r="A584" s="8"/>
      <c r="B584" s="8"/>
      <c r="C584" s="51">
        <f t="shared" si="13"/>
        <v>0</v>
      </c>
      <c r="D584" s="23" t="s">
        <v>11</v>
      </c>
      <c r="E584" s="8"/>
      <c r="F584" s="8"/>
      <c r="G584" s="8"/>
      <c r="H584" s="8"/>
    </row>
    <row r="585" spans="1:8">
      <c r="A585" s="8"/>
      <c r="B585" s="8"/>
      <c r="C585" s="51">
        <f t="shared" si="13"/>
        <v>0</v>
      </c>
      <c r="D585" s="23" t="s">
        <v>11</v>
      </c>
      <c r="E585" s="8"/>
      <c r="F585" s="8"/>
      <c r="G585" s="8"/>
      <c r="H585" s="8"/>
    </row>
    <row r="586" spans="1:8">
      <c r="A586" s="8"/>
      <c r="B586" s="8"/>
      <c r="C586" s="51">
        <f t="shared" si="13"/>
        <v>0</v>
      </c>
      <c r="D586" s="23" t="s">
        <v>11</v>
      </c>
      <c r="E586" s="8"/>
      <c r="F586" s="8"/>
      <c r="G586" s="8"/>
      <c r="H586" s="8"/>
    </row>
    <row r="587" spans="1:8">
      <c r="A587" s="8"/>
      <c r="B587" s="8"/>
      <c r="C587" s="51">
        <f t="shared" si="13"/>
        <v>0</v>
      </c>
      <c r="D587" s="23" t="s">
        <v>11</v>
      </c>
      <c r="E587" s="8"/>
      <c r="F587" s="8"/>
      <c r="G587" s="8"/>
      <c r="H587" s="8"/>
    </row>
    <row r="588" spans="1:8">
      <c r="A588" s="8"/>
      <c r="B588" s="8"/>
      <c r="C588" s="51">
        <f t="shared" si="13"/>
        <v>0</v>
      </c>
      <c r="D588" s="23" t="s">
        <v>11</v>
      </c>
      <c r="E588" s="8"/>
      <c r="F588" s="8"/>
      <c r="G588" s="8"/>
      <c r="H588" s="8"/>
    </row>
    <row r="589" spans="1:8">
      <c r="A589" s="8"/>
      <c r="B589" s="8"/>
      <c r="C589" s="51">
        <f t="shared" si="13"/>
        <v>0</v>
      </c>
      <c r="D589" s="23" t="s">
        <v>11</v>
      </c>
      <c r="E589" s="8"/>
      <c r="F589" s="8"/>
      <c r="G589" s="8"/>
      <c r="H589" s="8"/>
    </row>
    <row r="590" spans="1:8">
      <c r="A590" s="8"/>
      <c r="B590" s="8"/>
      <c r="C590" s="51">
        <f t="shared" si="13"/>
        <v>0</v>
      </c>
      <c r="D590" s="23" t="s">
        <v>11</v>
      </c>
      <c r="E590" s="8"/>
      <c r="F590" s="8"/>
      <c r="G590" s="8"/>
      <c r="H590" s="8"/>
    </row>
    <row r="591" spans="1:8">
      <c r="A591" s="8"/>
      <c r="B591" s="8"/>
      <c r="C591" s="51">
        <f t="shared" si="13"/>
        <v>0</v>
      </c>
      <c r="D591" s="23" t="s">
        <v>11</v>
      </c>
      <c r="E591" s="8"/>
      <c r="F591" s="8"/>
      <c r="G591" s="8"/>
      <c r="H591" s="8"/>
    </row>
    <row r="592" spans="1:8">
      <c r="A592" s="8"/>
      <c r="B592" s="8"/>
      <c r="C592" s="51">
        <f t="shared" si="13"/>
        <v>0</v>
      </c>
      <c r="D592" s="23" t="s">
        <v>11</v>
      </c>
      <c r="E592" s="8"/>
      <c r="F592" s="8"/>
      <c r="G592" s="8"/>
      <c r="H592" s="8"/>
    </row>
    <row r="593" spans="1:8">
      <c r="A593" s="8"/>
      <c r="B593" s="8"/>
      <c r="C593" s="51">
        <f t="shared" si="13"/>
        <v>0</v>
      </c>
      <c r="D593" s="23" t="s">
        <v>11</v>
      </c>
      <c r="E593" s="8"/>
      <c r="F593" s="8"/>
      <c r="G593" s="8"/>
      <c r="H593" s="8"/>
    </row>
    <row r="594" spans="1:8">
      <c r="A594" s="8"/>
      <c r="B594" s="8"/>
      <c r="C594" s="51">
        <f t="shared" si="13"/>
        <v>0</v>
      </c>
      <c r="D594" s="23" t="s">
        <v>11</v>
      </c>
      <c r="E594" s="8"/>
      <c r="F594" s="8"/>
      <c r="G594" s="8"/>
      <c r="H594" s="8"/>
    </row>
    <row r="595" spans="1:8">
      <c r="A595" s="8"/>
      <c r="B595" s="8"/>
      <c r="C595" s="51">
        <f t="shared" si="13"/>
        <v>0</v>
      </c>
      <c r="D595" s="23" t="s">
        <v>11</v>
      </c>
      <c r="E595" s="8"/>
      <c r="F595" s="8"/>
      <c r="G595" s="8"/>
      <c r="H595" s="8"/>
    </row>
    <row r="596" spans="1:8">
      <c r="A596" s="8"/>
      <c r="B596" s="8"/>
      <c r="C596" s="51">
        <f t="shared" si="13"/>
        <v>0</v>
      </c>
      <c r="D596" s="23" t="s">
        <v>11</v>
      </c>
      <c r="E596" s="8"/>
      <c r="F596" s="8"/>
      <c r="G596" s="8"/>
      <c r="H596" s="8"/>
    </row>
    <row r="597" spans="1:8">
      <c r="A597" s="8"/>
      <c r="B597" s="8"/>
      <c r="C597" s="51">
        <f t="shared" si="13"/>
        <v>0</v>
      </c>
      <c r="D597" s="23" t="s">
        <v>11</v>
      </c>
      <c r="E597" s="8"/>
      <c r="F597" s="8"/>
      <c r="G597" s="8"/>
      <c r="H597" s="8"/>
    </row>
    <row r="598" spans="1:8">
      <c r="A598" s="8"/>
      <c r="B598" s="8"/>
      <c r="C598" s="51">
        <f t="shared" si="13"/>
        <v>0</v>
      </c>
      <c r="D598" s="23" t="s">
        <v>11</v>
      </c>
      <c r="E598" s="8"/>
      <c r="F598" s="8"/>
      <c r="G598" s="8"/>
      <c r="H598" s="8"/>
    </row>
    <row r="599" spans="1:8">
      <c r="A599" s="8"/>
      <c r="B599" s="8"/>
      <c r="C599" s="51">
        <f t="shared" si="13"/>
        <v>0</v>
      </c>
      <c r="D599" s="23" t="s">
        <v>11</v>
      </c>
      <c r="E599" s="8"/>
      <c r="F599" s="8"/>
      <c r="G599" s="8"/>
      <c r="H599" s="8"/>
    </row>
    <row r="600" spans="1:8">
      <c r="A600" s="8"/>
      <c r="B600" s="8"/>
      <c r="C600" s="51">
        <f t="shared" si="13"/>
        <v>0</v>
      </c>
      <c r="D600" s="23" t="s">
        <v>11</v>
      </c>
      <c r="E600" s="8"/>
      <c r="F600" s="8"/>
      <c r="G600" s="8"/>
      <c r="H600" s="8"/>
    </row>
    <row r="601" spans="1:8">
      <c r="A601" s="8"/>
      <c r="B601" s="8"/>
      <c r="C601" s="51">
        <f t="shared" si="13"/>
        <v>0</v>
      </c>
      <c r="D601" s="23" t="s">
        <v>11</v>
      </c>
      <c r="E601" s="8"/>
      <c r="F601" s="8"/>
      <c r="G601" s="8"/>
      <c r="H601" s="8"/>
    </row>
    <row r="602" spans="1:8">
      <c r="A602" s="8"/>
      <c r="B602" s="8"/>
      <c r="C602" s="51">
        <f t="shared" si="13"/>
        <v>0</v>
      </c>
      <c r="D602" s="23" t="s">
        <v>11</v>
      </c>
      <c r="E602" s="8"/>
      <c r="F602" s="8"/>
      <c r="G602" s="8"/>
      <c r="H602" s="8"/>
    </row>
    <row r="603" spans="1:8">
      <c r="A603" s="8"/>
      <c r="B603" s="8"/>
      <c r="C603" s="51">
        <f t="shared" si="13"/>
        <v>0</v>
      </c>
      <c r="D603" s="23" t="s">
        <v>11</v>
      </c>
      <c r="E603" s="8"/>
      <c r="F603" s="8"/>
      <c r="G603" s="8"/>
      <c r="H603" s="8"/>
    </row>
    <row r="604" spans="1:8">
      <c r="A604" s="8"/>
      <c r="B604" s="8"/>
      <c r="C604" s="51">
        <f t="shared" si="13"/>
        <v>0</v>
      </c>
      <c r="D604" s="23" t="s">
        <v>11</v>
      </c>
      <c r="E604" s="8"/>
      <c r="F604" s="8"/>
      <c r="G604" s="8"/>
      <c r="H604" s="8"/>
    </row>
    <row r="605" spans="1:8">
      <c r="A605" s="8"/>
      <c r="B605" s="8"/>
      <c r="C605" s="51">
        <f t="shared" si="13"/>
        <v>0</v>
      </c>
      <c r="D605" s="23" t="s">
        <v>11</v>
      </c>
      <c r="E605" s="8"/>
      <c r="F605" s="8"/>
      <c r="G605" s="8"/>
      <c r="H605" s="8"/>
    </row>
    <row r="606" spans="1:8">
      <c r="A606" s="8"/>
      <c r="B606" s="8"/>
      <c r="C606" s="51">
        <f t="shared" si="13"/>
        <v>0</v>
      </c>
      <c r="D606" s="23" t="s">
        <v>11</v>
      </c>
      <c r="E606" s="8"/>
      <c r="F606" s="8"/>
      <c r="G606" s="8"/>
      <c r="H606" s="8"/>
    </row>
    <row r="607" spans="1:8">
      <c r="A607" s="8"/>
      <c r="B607" s="8"/>
      <c r="C607" s="51">
        <f t="shared" si="13"/>
        <v>0</v>
      </c>
      <c r="D607" s="23" t="s">
        <v>11</v>
      </c>
      <c r="E607" s="8"/>
      <c r="F607" s="8"/>
      <c r="G607" s="8"/>
      <c r="H607" s="8"/>
    </row>
    <row r="608" spans="1:8">
      <c r="A608" s="8"/>
      <c r="B608" s="8"/>
      <c r="C608" s="51">
        <f t="shared" si="13"/>
        <v>0</v>
      </c>
      <c r="D608" s="23" t="s">
        <v>11</v>
      </c>
      <c r="E608" s="8"/>
      <c r="F608" s="8"/>
      <c r="G608" s="8"/>
      <c r="H608" s="8"/>
    </row>
    <row r="609" spans="1:8">
      <c r="A609" s="8"/>
      <c r="B609" s="8"/>
      <c r="C609" s="51">
        <f t="shared" si="13"/>
        <v>0</v>
      </c>
      <c r="D609" s="23" t="s">
        <v>11</v>
      </c>
      <c r="E609" s="8"/>
      <c r="F609" s="8"/>
      <c r="G609" s="8"/>
      <c r="H609" s="8"/>
    </row>
    <row r="610" spans="1:8">
      <c r="A610" s="8"/>
      <c r="B610" s="8"/>
      <c r="C610" s="51">
        <f t="shared" si="13"/>
        <v>0</v>
      </c>
      <c r="D610" s="23" t="s">
        <v>11</v>
      </c>
      <c r="E610" s="8"/>
      <c r="F610" s="8"/>
      <c r="G610" s="8"/>
      <c r="H610" s="8"/>
    </row>
    <row r="611" spans="1:8">
      <c r="A611" s="8"/>
      <c r="B611" s="8"/>
      <c r="C611" s="51">
        <f t="shared" si="13"/>
        <v>0</v>
      </c>
      <c r="D611" s="23" t="s">
        <v>11</v>
      </c>
      <c r="E611" s="8"/>
      <c r="F611" s="8"/>
      <c r="G611" s="8"/>
      <c r="H611" s="8"/>
    </row>
    <row r="612" spans="1:8">
      <c r="A612" s="8"/>
      <c r="B612" s="8"/>
      <c r="C612" s="51">
        <f t="shared" si="13"/>
        <v>0</v>
      </c>
      <c r="D612" s="23" t="s">
        <v>11</v>
      </c>
      <c r="E612" s="8"/>
      <c r="F612" s="8"/>
      <c r="G612" s="8"/>
      <c r="H612" s="8"/>
    </row>
    <row r="613" spans="1:8">
      <c r="A613" s="8"/>
      <c r="B613" s="8"/>
      <c r="C613" s="51">
        <f t="shared" si="13"/>
        <v>0</v>
      </c>
      <c r="D613" s="23" t="s">
        <v>11</v>
      </c>
      <c r="E613" s="8"/>
      <c r="F613" s="8"/>
      <c r="G613" s="8"/>
      <c r="H613" s="8"/>
    </row>
    <row r="614" spans="1:8">
      <c r="A614" s="8"/>
      <c r="B614" s="8"/>
      <c r="C614" s="51">
        <f t="shared" si="13"/>
        <v>0</v>
      </c>
      <c r="D614" s="23" t="s">
        <v>11</v>
      </c>
      <c r="E614" s="8"/>
      <c r="F614" s="8"/>
      <c r="G614" s="8"/>
      <c r="H614" s="8"/>
    </row>
    <row r="615" spans="1:8">
      <c r="A615" s="8"/>
      <c r="B615" s="8"/>
      <c r="C615" s="51">
        <f t="shared" si="13"/>
        <v>0</v>
      </c>
      <c r="D615" s="23" t="s">
        <v>11</v>
      </c>
      <c r="E615" s="8"/>
      <c r="F615" s="8"/>
      <c r="G615" s="8"/>
      <c r="H615" s="8"/>
    </row>
    <row r="616" spans="1:8">
      <c r="A616" s="8"/>
      <c r="B616" s="8"/>
      <c r="C616" s="51">
        <f t="shared" si="13"/>
        <v>0</v>
      </c>
      <c r="D616" s="23" t="s">
        <v>11</v>
      </c>
      <c r="E616" s="8"/>
      <c r="F616" s="8"/>
      <c r="G616" s="8"/>
      <c r="H616" s="8"/>
    </row>
    <row r="617" spans="1:8">
      <c r="A617" s="8"/>
      <c r="B617" s="8"/>
      <c r="C617" s="51">
        <f t="shared" si="13"/>
        <v>0</v>
      </c>
      <c r="D617" s="23" t="s">
        <v>11</v>
      </c>
      <c r="E617" s="8"/>
      <c r="F617" s="8"/>
      <c r="G617" s="8"/>
      <c r="H617" s="8"/>
    </row>
    <row r="618" spans="1:8">
      <c r="A618" s="8"/>
      <c r="B618" s="8"/>
      <c r="C618" s="51">
        <f t="shared" si="13"/>
        <v>0</v>
      </c>
      <c r="D618" s="23" t="s">
        <v>11</v>
      </c>
      <c r="E618" s="8"/>
      <c r="F618" s="8"/>
      <c r="G618" s="8"/>
      <c r="H618" s="8"/>
    </row>
    <row r="619" spans="1:8">
      <c r="A619" s="8"/>
      <c r="B619" s="8"/>
      <c r="C619" s="51">
        <f t="shared" si="13"/>
        <v>0</v>
      </c>
      <c r="D619" s="23" t="s">
        <v>11</v>
      </c>
      <c r="E619" s="8"/>
      <c r="F619" s="8"/>
      <c r="G619" s="8"/>
      <c r="H619" s="8"/>
    </row>
    <row r="620" spans="1:8">
      <c r="A620" s="8"/>
      <c r="B620" s="8"/>
      <c r="C620" s="51">
        <f t="shared" si="13"/>
        <v>0</v>
      </c>
      <c r="D620" s="23" t="s">
        <v>11</v>
      </c>
      <c r="E620" s="8"/>
      <c r="F620" s="8"/>
      <c r="G620" s="8"/>
      <c r="H620" s="8"/>
    </row>
    <row r="621" spans="1:8">
      <c r="A621" s="8"/>
      <c r="B621" s="8"/>
      <c r="C621" s="51">
        <f t="shared" si="13"/>
        <v>0</v>
      </c>
      <c r="D621" s="23" t="s">
        <v>11</v>
      </c>
      <c r="E621" s="8"/>
      <c r="F621" s="8"/>
      <c r="G621" s="8"/>
      <c r="H621" s="8"/>
    </row>
    <row r="622" spans="1:8">
      <c r="A622" s="8"/>
      <c r="B622" s="8"/>
      <c r="C622" s="51">
        <f t="shared" si="13"/>
        <v>0</v>
      </c>
      <c r="D622" s="23" t="s">
        <v>11</v>
      </c>
      <c r="E622" s="8"/>
      <c r="F622" s="8"/>
      <c r="G622" s="8"/>
      <c r="H622" s="8"/>
    </row>
    <row r="623" spans="1:8">
      <c r="A623" s="8"/>
      <c r="B623" s="8"/>
      <c r="C623" s="51">
        <f t="shared" si="13"/>
        <v>0</v>
      </c>
      <c r="D623" s="23" t="s">
        <v>11</v>
      </c>
      <c r="E623" s="8"/>
      <c r="F623" s="8"/>
      <c r="G623" s="8"/>
      <c r="H623" s="8"/>
    </row>
    <row r="624" spans="1:8">
      <c r="A624" s="8"/>
      <c r="B624" s="8"/>
      <c r="C624" s="51">
        <f t="shared" si="13"/>
        <v>0</v>
      </c>
      <c r="D624" s="23" t="s">
        <v>11</v>
      </c>
      <c r="E624" s="8"/>
      <c r="F624" s="8"/>
      <c r="G624" s="8"/>
      <c r="H624" s="8"/>
    </row>
    <row r="625" spans="1:8">
      <c r="A625" s="8"/>
      <c r="B625" s="8"/>
      <c r="C625" s="51">
        <f t="shared" si="13"/>
        <v>0</v>
      </c>
      <c r="D625" s="23" t="s">
        <v>11</v>
      </c>
      <c r="E625" s="8"/>
      <c r="F625" s="8"/>
      <c r="G625" s="8"/>
      <c r="H625" s="8"/>
    </row>
    <row r="626" spans="1:8">
      <c r="A626" s="8"/>
      <c r="B626" s="8"/>
      <c r="C626" s="51">
        <f t="shared" si="13"/>
        <v>0</v>
      </c>
      <c r="D626" s="23" t="s">
        <v>11</v>
      </c>
      <c r="E626" s="8"/>
      <c r="F626" s="8"/>
      <c r="G626" s="8"/>
      <c r="H626" s="8"/>
    </row>
    <row r="627" spans="1:8">
      <c r="A627" s="8"/>
      <c r="B627" s="8"/>
      <c r="C627" s="51">
        <f t="shared" si="13"/>
        <v>0</v>
      </c>
      <c r="D627" s="23" t="s">
        <v>11</v>
      </c>
      <c r="E627" s="8"/>
      <c r="F627" s="8"/>
      <c r="G627" s="8"/>
      <c r="H627" s="8"/>
    </row>
    <row r="628" spans="1:8">
      <c r="A628" s="8"/>
      <c r="B628" s="8"/>
      <c r="C628" s="51">
        <f t="shared" si="13"/>
        <v>0</v>
      </c>
      <c r="D628" s="23" t="s">
        <v>11</v>
      </c>
      <c r="E628" s="8"/>
      <c r="F628" s="8"/>
      <c r="G628" s="8"/>
      <c r="H628" s="8"/>
    </row>
    <row r="629" spans="1:8">
      <c r="A629" s="8"/>
      <c r="B629" s="8"/>
      <c r="C629" s="51">
        <f t="shared" si="13"/>
        <v>0</v>
      </c>
      <c r="D629" s="23" t="s">
        <v>11</v>
      </c>
      <c r="E629" s="8"/>
      <c r="F629" s="8"/>
      <c r="G629" s="8"/>
      <c r="H629" s="8"/>
    </row>
    <row r="630" spans="1:8">
      <c r="A630" s="8"/>
      <c r="B630" s="8"/>
      <c r="C630" s="51">
        <f t="shared" si="13"/>
        <v>0</v>
      </c>
      <c r="D630" s="23" t="s">
        <v>11</v>
      </c>
      <c r="E630" s="8"/>
      <c r="F630" s="8"/>
      <c r="G630" s="8"/>
      <c r="H630" s="8"/>
    </row>
    <row r="631" spans="1:8">
      <c r="A631" s="8"/>
      <c r="B631" s="8"/>
      <c r="C631" s="51">
        <f t="shared" si="13"/>
        <v>0</v>
      </c>
      <c r="D631" s="23" t="s">
        <v>11</v>
      </c>
      <c r="E631" s="8"/>
      <c r="F631" s="8"/>
      <c r="G631" s="8"/>
      <c r="H631" s="8"/>
    </row>
    <row r="632" spans="1:8">
      <c r="A632" s="8"/>
      <c r="B632" s="8"/>
      <c r="C632" s="51">
        <f t="shared" si="13"/>
        <v>0</v>
      </c>
      <c r="D632" s="23" t="s">
        <v>11</v>
      </c>
      <c r="E632" s="8"/>
      <c r="F632" s="8"/>
      <c r="G632" s="8"/>
      <c r="H632" s="8"/>
    </row>
    <row r="633" spans="1:8">
      <c r="A633" s="8"/>
      <c r="B633" s="8"/>
      <c r="C633" s="51">
        <f t="shared" si="13"/>
        <v>0</v>
      </c>
      <c r="D633" s="23" t="s">
        <v>11</v>
      </c>
      <c r="E633" s="8"/>
      <c r="F633" s="8"/>
      <c r="G633" s="8"/>
      <c r="H633" s="8"/>
    </row>
    <row r="634" spans="1:8">
      <c r="A634" s="8"/>
      <c r="B634" s="8"/>
      <c r="C634" s="51">
        <f t="shared" si="13"/>
        <v>0</v>
      </c>
      <c r="D634" s="23" t="s">
        <v>11</v>
      </c>
      <c r="E634" s="8"/>
      <c r="F634" s="8"/>
      <c r="G634" s="8"/>
      <c r="H634" s="8"/>
    </row>
    <row r="635" spans="1:8">
      <c r="A635" s="8"/>
      <c r="B635" s="8"/>
      <c r="C635" s="51">
        <f t="shared" si="13"/>
        <v>0</v>
      </c>
      <c r="D635" s="23" t="s">
        <v>11</v>
      </c>
      <c r="E635" s="8"/>
      <c r="F635" s="8"/>
      <c r="G635" s="8"/>
      <c r="H635" s="8"/>
    </row>
    <row r="636" spans="1:8">
      <c r="A636" s="8"/>
      <c r="B636" s="8"/>
      <c r="C636" s="51">
        <f t="shared" si="13"/>
        <v>0</v>
      </c>
      <c r="D636" s="23" t="s">
        <v>11</v>
      </c>
      <c r="E636" s="8"/>
      <c r="F636" s="8"/>
      <c r="G636" s="8"/>
      <c r="H636" s="8"/>
    </row>
    <row r="637" spans="1:8">
      <c r="A637" s="8"/>
      <c r="B637" s="8"/>
      <c r="C637" s="51">
        <f t="shared" si="13"/>
        <v>0</v>
      </c>
      <c r="D637" s="23" t="s">
        <v>11</v>
      </c>
      <c r="E637" s="8"/>
      <c r="F637" s="8"/>
      <c r="G637" s="8"/>
      <c r="H637" s="8"/>
    </row>
    <row r="638" spans="1:8">
      <c r="A638" s="8"/>
      <c r="B638" s="8"/>
      <c r="C638" s="51">
        <f t="shared" si="13"/>
        <v>0</v>
      </c>
      <c r="D638" s="23" t="s">
        <v>11</v>
      </c>
      <c r="E638" s="8"/>
      <c r="F638" s="8"/>
      <c r="G638" s="8"/>
      <c r="H638" s="8"/>
    </row>
    <row r="639" spans="1:8">
      <c r="A639" s="8"/>
      <c r="B639" s="8"/>
      <c r="C639" s="51">
        <f t="shared" si="13"/>
        <v>0</v>
      </c>
      <c r="D639" s="23" t="s">
        <v>11</v>
      </c>
      <c r="E639" s="8"/>
      <c r="F639" s="8"/>
      <c r="G639" s="8"/>
      <c r="H639" s="8"/>
    </row>
    <row r="640" spans="1:8">
      <c r="A640" s="8"/>
      <c r="B640" s="8"/>
      <c r="C640" s="51">
        <f t="shared" si="13"/>
        <v>0</v>
      </c>
      <c r="D640" s="23" t="s">
        <v>11</v>
      </c>
      <c r="E640" s="8"/>
      <c r="F640" s="8"/>
      <c r="G640" s="8"/>
      <c r="H640" s="8"/>
    </row>
    <row r="641" spans="1:8">
      <c r="A641" s="8"/>
      <c r="B641" s="8"/>
      <c r="C641" s="51">
        <f t="shared" si="13"/>
        <v>0</v>
      </c>
      <c r="D641" s="23" t="s">
        <v>11</v>
      </c>
      <c r="E641" s="8"/>
      <c r="F641" s="8"/>
      <c r="G641" s="8"/>
      <c r="H641" s="8"/>
    </row>
    <row r="642" spans="1:8">
      <c r="A642" s="8"/>
      <c r="B642" s="8"/>
      <c r="C642" s="51">
        <f t="shared" si="13"/>
        <v>0</v>
      </c>
      <c r="D642" s="23" t="s">
        <v>11</v>
      </c>
      <c r="E642" s="8"/>
      <c r="F642" s="8"/>
      <c r="G642" s="8"/>
      <c r="H642" s="8"/>
    </row>
    <row r="643" spans="1:8">
      <c r="A643" s="8"/>
      <c r="B643" s="8"/>
      <c r="C643" s="51">
        <f t="shared" si="13"/>
        <v>0</v>
      </c>
      <c r="D643" s="23" t="s">
        <v>11</v>
      </c>
      <c r="E643" s="8"/>
      <c r="F643" s="8"/>
      <c r="G643" s="8"/>
      <c r="H643" s="8"/>
    </row>
    <row r="644" spans="1:8">
      <c r="A644" s="8"/>
      <c r="B644" s="8"/>
      <c r="C644" s="51">
        <f t="shared" ref="C644:C707" si="14">IFERROR(SUMPRODUCT($E$2:$Z$2,E644:Z644)/SUM($E$2:$Z$2),"")</f>
        <v>0</v>
      </c>
      <c r="D644" s="23" t="s">
        <v>11</v>
      </c>
      <c r="E644" s="8"/>
      <c r="F644" s="8"/>
      <c r="G644" s="8"/>
      <c r="H644" s="8"/>
    </row>
    <row r="645" spans="1:8">
      <c r="A645" s="8"/>
      <c r="B645" s="8"/>
      <c r="C645" s="51">
        <f t="shared" si="14"/>
        <v>0</v>
      </c>
      <c r="D645" s="23" t="s">
        <v>11</v>
      </c>
      <c r="E645" s="8"/>
      <c r="F645" s="8"/>
      <c r="G645" s="8"/>
      <c r="H645" s="8"/>
    </row>
    <row r="646" spans="1:8">
      <c r="A646" s="8"/>
      <c r="B646" s="8"/>
      <c r="C646" s="51">
        <f t="shared" si="14"/>
        <v>0</v>
      </c>
      <c r="D646" s="23" t="s">
        <v>11</v>
      </c>
      <c r="E646" s="8"/>
      <c r="F646" s="8"/>
      <c r="G646" s="8"/>
      <c r="H646" s="8"/>
    </row>
    <row r="647" spans="1:8">
      <c r="A647" s="8"/>
      <c r="B647" s="8"/>
      <c r="C647" s="51">
        <f t="shared" si="14"/>
        <v>0</v>
      </c>
      <c r="D647" s="23" t="s">
        <v>11</v>
      </c>
      <c r="E647" s="8"/>
      <c r="F647" s="8"/>
      <c r="G647" s="8"/>
      <c r="H647" s="8"/>
    </row>
    <row r="648" spans="1:8">
      <c r="A648" s="8"/>
      <c r="B648" s="8"/>
      <c r="C648" s="51">
        <f t="shared" si="14"/>
        <v>0</v>
      </c>
      <c r="D648" s="23" t="s">
        <v>11</v>
      </c>
      <c r="E648" s="8"/>
      <c r="F648" s="8"/>
      <c r="G648" s="8"/>
      <c r="H648" s="8"/>
    </row>
    <row r="649" spans="1:8">
      <c r="A649" s="8"/>
      <c r="B649" s="8"/>
      <c r="C649" s="51">
        <f t="shared" si="14"/>
        <v>0</v>
      </c>
      <c r="D649" s="23" t="s">
        <v>11</v>
      </c>
      <c r="E649" s="8"/>
      <c r="F649" s="8"/>
      <c r="G649" s="8"/>
      <c r="H649" s="8"/>
    </row>
    <row r="650" spans="1:8">
      <c r="A650" s="8"/>
      <c r="B650" s="8"/>
      <c r="C650" s="51">
        <f t="shared" si="14"/>
        <v>0</v>
      </c>
      <c r="D650" s="23" t="s">
        <v>11</v>
      </c>
      <c r="E650" s="8"/>
      <c r="F650" s="8"/>
      <c r="G650" s="8"/>
      <c r="H650" s="8"/>
    </row>
    <row r="651" spans="1:8">
      <c r="A651" s="8"/>
      <c r="B651" s="8"/>
      <c r="C651" s="51">
        <f t="shared" si="14"/>
        <v>0</v>
      </c>
      <c r="D651" s="23" t="s">
        <v>11</v>
      </c>
      <c r="E651" s="8"/>
      <c r="F651" s="8"/>
      <c r="G651" s="8"/>
      <c r="H651" s="8"/>
    </row>
    <row r="652" spans="1:8">
      <c r="A652" s="8"/>
      <c r="B652" s="8"/>
      <c r="C652" s="51">
        <f t="shared" si="14"/>
        <v>0</v>
      </c>
      <c r="D652" s="23" t="s">
        <v>11</v>
      </c>
      <c r="E652" s="8"/>
      <c r="F652" s="8"/>
      <c r="G652" s="8"/>
      <c r="H652" s="8"/>
    </row>
    <row r="653" spans="1:8">
      <c r="A653" s="8"/>
      <c r="B653" s="8"/>
      <c r="C653" s="51">
        <f t="shared" si="14"/>
        <v>0</v>
      </c>
      <c r="D653" s="23" t="s">
        <v>11</v>
      </c>
      <c r="E653" s="8"/>
      <c r="F653" s="8"/>
      <c r="G653" s="8"/>
      <c r="H653" s="8"/>
    </row>
    <row r="654" spans="1:8">
      <c r="A654" s="8"/>
      <c r="B654" s="8"/>
      <c r="C654" s="51">
        <f t="shared" si="14"/>
        <v>0</v>
      </c>
      <c r="D654" s="23" t="s">
        <v>11</v>
      </c>
      <c r="E654" s="8"/>
      <c r="F654" s="8"/>
      <c r="G654" s="8"/>
      <c r="H654" s="8"/>
    </row>
    <row r="655" spans="1:8">
      <c r="A655" s="8"/>
      <c r="B655" s="8"/>
      <c r="C655" s="51">
        <f t="shared" si="14"/>
        <v>0</v>
      </c>
      <c r="D655" s="23" t="s">
        <v>11</v>
      </c>
      <c r="E655" s="8"/>
      <c r="F655" s="8"/>
      <c r="G655" s="8"/>
      <c r="H655" s="8"/>
    </row>
    <row r="656" spans="1:8">
      <c r="A656" s="8"/>
      <c r="B656" s="8"/>
      <c r="C656" s="51">
        <f t="shared" si="14"/>
        <v>0</v>
      </c>
      <c r="D656" s="23" t="s">
        <v>11</v>
      </c>
      <c r="E656" s="8"/>
      <c r="F656" s="8"/>
      <c r="G656" s="8"/>
      <c r="H656" s="8"/>
    </row>
    <row r="657" spans="1:8">
      <c r="A657" s="8"/>
      <c r="B657" s="8"/>
      <c r="C657" s="51">
        <f t="shared" si="14"/>
        <v>0</v>
      </c>
      <c r="D657" s="23" t="s">
        <v>11</v>
      </c>
      <c r="E657" s="8"/>
      <c r="F657" s="8"/>
      <c r="G657" s="8"/>
      <c r="H657" s="8"/>
    </row>
    <row r="658" spans="1:8">
      <c r="A658" s="8"/>
      <c r="B658" s="8"/>
      <c r="C658" s="51">
        <f t="shared" si="14"/>
        <v>0</v>
      </c>
      <c r="D658" s="23" t="s">
        <v>11</v>
      </c>
      <c r="E658" s="8"/>
      <c r="F658" s="8"/>
      <c r="G658" s="8"/>
      <c r="H658" s="8"/>
    </row>
    <row r="659" spans="1:8">
      <c r="A659" s="8"/>
      <c r="B659" s="8"/>
      <c r="C659" s="51">
        <f t="shared" si="14"/>
        <v>0</v>
      </c>
      <c r="D659" s="23" t="s">
        <v>11</v>
      </c>
      <c r="E659" s="8"/>
      <c r="F659" s="8"/>
      <c r="G659" s="8"/>
      <c r="H659" s="8"/>
    </row>
    <row r="660" spans="1:8">
      <c r="A660" s="8"/>
      <c r="B660" s="8"/>
      <c r="C660" s="51">
        <f t="shared" si="14"/>
        <v>0</v>
      </c>
      <c r="D660" s="23" t="s">
        <v>11</v>
      </c>
      <c r="E660" s="8"/>
      <c r="F660" s="8"/>
      <c r="G660" s="8"/>
      <c r="H660" s="8"/>
    </row>
    <row r="661" spans="1:8">
      <c r="A661" s="8"/>
      <c r="B661" s="8"/>
      <c r="C661" s="51">
        <f t="shared" si="14"/>
        <v>0</v>
      </c>
      <c r="D661" s="23" t="s">
        <v>11</v>
      </c>
      <c r="E661" s="8"/>
      <c r="F661" s="8"/>
      <c r="G661" s="8"/>
      <c r="H661" s="8"/>
    </row>
    <row r="662" spans="1:8">
      <c r="A662" s="8"/>
      <c r="B662" s="8"/>
      <c r="C662" s="51">
        <f t="shared" si="14"/>
        <v>0</v>
      </c>
      <c r="D662" s="23" t="s">
        <v>11</v>
      </c>
      <c r="E662" s="8"/>
      <c r="F662" s="8"/>
      <c r="G662" s="8"/>
      <c r="H662" s="8"/>
    </row>
    <row r="663" spans="1:8">
      <c r="A663" s="8"/>
      <c r="B663" s="8"/>
      <c r="C663" s="51">
        <f t="shared" si="14"/>
        <v>0</v>
      </c>
      <c r="D663" s="23" t="s">
        <v>11</v>
      </c>
      <c r="E663" s="8"/>
      <c r="F663" s="8"/>
      <c r="G663" s="8"/>
      <c r="H663" s="8"/>
    </row>
    <row r="664" spans="1:8">
      <c r="A664" s="8"/>
      <c r="B664" s="8"/>
      <c r="C664" s="51">
        <f t="shared" si="14"/>
        <v>0</v>
      </c>
      <c r="D664" s="23" t="s">
        <v>11</v>
      </c>
      <c r="E664" s="8"/>
      <c r="F664" s="8"/>
      <c r="G664" s="8"/>
      <c r="H664" s="8"/>
    </row>
    <row r="665" spans="1:8">
      <c r="A665" s="8"/>
      <c r="B665" s="8"/>
      <c r="C665" s="51">
        <f t="shared" si="14"/>
        <v>0</v>
      </c>
      <c r="D665" s="23" t="s">
        <v>11</v>
      </c>
      <c r="E665" s="8"/>
      <c r="F665" s="8"/>
      <c r="G665" s="8"/>
      <c r="H665" s="8"/>
    </row>
    <row r="666" spans="1:8">
      <c r="A666" s="8"/>
      <c r="B666" s="8"/>
      <c r="C666" s="51">
        <f t="shared" si="14"/>
        <v>0</v>
      </c>
      <c r="D666" s="23" t="s">
        <v>11</v>
      </c>
      <c r="E666" s="8"/>
      <c r="F666" s="8"/>
      <c r="G666" s="8"/>
      <c r="H666" s="8"/>
    </row>
    <row r="667" spans="1:8">
      <c r="A667" s="8"/>
      <c r="B667" s="8"/>
      <c r="C667" s="51">
        <f t="shared" si="14"/>
        <v>0</v>
      </c>
      <c r="D667" s="23" t="s">
        <v>11</v>
      </c>
      <c r="E667" s="8"/>
      <c r="F667" s="8"/>
      <c r="G667" s="8"/>
      <c r="H667" s="8"/>
    </row>
    <row r="668" spans="1:8">
      <c r="A668" s="8"/>
      <c r="B668" s="8"/>
      <c r="C668" s="51">
        <f t="shared" si="14"/>
        <v>0</v>
      </c>
      <c r="D668" s="23" t="s">
        <v>11</v>
      </c>
      <c r="E668" s="8"/>
      <c r="F668" s="8"/>
      <c r="G668" s="8"/>
      <c r="H668" s="8"/>
    </row>
    <row r="669" spans="1:8">
      <c r="A669" s="8"/>
      <c r="B669" s="8"/>
      <c r="C669" s="51">
        <f t="shared" si="14"/>
        <v>0</v>
      </c>
      <c r="D669" s="23" t="s">
        <v>11</v>
      </c>
      <c r="E669" s="8"/>
      <c r="F669" s="8"/>
      <c r="G669" s="8"/>
      <c r="H669" s="8"/>
    </row>
    <row r="670" spans="1:8">
      <c r="A670" s="8"/>
      <c r="B670" s="8"/>
      <c r="C670" s="51">
        <f t="shared" si="14"/>
        <v>0</v>
      </c>
      <c r="D670" s="23" t="s">
        <v>11</v>
      </c>
      <c r="E670" s="8"/>
      <c r="F670" s="8"/>
      <c r="G670" s="8"/>
      <c r="H670" s="8"/>
    </row>
    <row r="671" spans="1:8">
      <c r="A671" s="8"/>
      <c r="B671" s="8"/>
      <c r="C671" s="51">
        <f t="shared" si="14"/>
        <v>0</v>
      </c>
      <c r="D671" s="23" t="s">
        <v>11</v>
      </c>
      <c r="E671" s="8"/>
      <c r="F671" s="8"/>
      <c r="G671" s="8"/>
      <c r="H671" s="8"/>
    </row>
    <row r="672" spans="1:8">
      <c r="A672" s="8"/>
      <c r="B672" s="8"/>
      <c r="C672" s="51">
        <f t="shared" si="14"/>
        <v>0</v>
      </c>
      <c r="D672" s="23" t="s">
        <v>11</v>
      </c>
      <c r="E672" s="8"/>
      <c r="F672" s="8"/>
      <c r="G672" s="8"/>
      <c r="H672" s="8"/>
    </row>
    <row r="673" spans="1:8">
      <c r="A673" s="8"/>
      <c r="B673" s="8"/>
      <c r="C673" s="51">
        <f t="shared" si="14"/>
        <v>0</v>
      </c>
      <c r="D673" s="23" t="s">
        <v>11</v>
      </c>
      <c r="E673" s="8"/>
      <c r="F673" s="8"/>
      <c r="G673" s="8"/>
      <c r="H673" s="8"/>
    </row>
    <row r="674" spans="1:8">
      <c r="A674" s="8"/>
      <c r="B674" s="8"/>
      <c r="C674" s="51">
        <f t="shared" si="14"/>
        <v>0</v>
      </c>
      <c r="D674" s="23" t="s">
        <v>11</v>
      </c>
      <c r="E674" s="8"/>
      <c r="F674" s="8"/>
      <c r="G674" s="8"/>
      <c r="H674" s="8"/>
    </row>
    <row r="675" spans="1:8">
      <c r="A675" s="8"/>
      <c r="B675" s="8"/>
      <c r="C675" s="51">
        <f t="shared" si="14"/>
        <v>0</v>
      </c>
      <c r="D675" s="23" t="s">
        <v>11</v>
      </c>
      <c r="E675" s="8"/>
      <c r="F675" s="8"/>
      <c r="G675" s="8"/>
      <c r="H675" s="8"/>
    </row>
    <row r="676" spans="1:8">
      <c r="A676" s="8"/>
      <c r="B676" s="8"/>
      <c r="C676" s="51">
        <f t="shared" si="14"/>
        <v>0</v>
      </c>
      <c r="D676" s="23" t="s">
        <v>11</v>
      </c>
      <c r="E676" s="8"/>
      <c r="F676" s="8"/>
      <c r="G676" s="8"/>
      <c r="H676" s="8"/>
    </row>
    <row r="677" spans="1:8">
      <c r="A677" s="8"/>
      <c r="B677" s="8"/>
      <c r="C677" s="51">
        <f t="shared" si="14"/>
        <v>0</v>
      </c>
      <c r="D677" s="23" t="s">
        <v>11</v>
      </c>
      <c r="E677" s="8"/>
      <c r="F677" s="8"/>
      <c r="G677" s="8"/>
      <c r="H677" s="8"/>
    </row>
    <row r="678" spans="1:8">
      <c r="A678" s="8"/>
      <c r="B678" s="8"/>
      <c r="C678" s="51">
        <f t="shared" si="14"/>
        <v>0</v>
      </c>
      <c r="D678" s="23" t="s">
        <v>11</v>
      </c>
      <c r="E678" s="8"/>
      <c r="F678" s="8"/>
      <c r="G678" s="8"/>
      <c r="H678" s="8"/>
    </row>
    <row r="679" spans="1:8">
      <c r="A679" s="8"/>
      <c r="B679" s="8"/>
      <c r="C679" s="51">
        <f t="shared" si="14"/>
        <v>0</v>
      </c>
      <c r="D679" s="23" t="s">
        <v>11</v>
      </c>
      <c r="E679" s="8"/>
      <c r="F679" s="8"/>
      <c r="G679" s="8"/>
      <c r="H679" s="8"/>
    </row>
    <row r="680" spans="1:8">
      <c r="A680" s="8"/>
      <c r="B680" s="8"/>
      <c r="C680" s="51">
        <f t="shared" si="14"/>
        <v>0</v>
      </c>
      <c r="D680" s="23" t="s">
        <v>11</v>
      </c>
      <c r="E680" s="8"/>
      <c r="F680" s="8"/>
      <c r="G680" s="8"/>
      <c r="H680" s="8"/>
    </row>
    <row r="681" spans="1:8">
      <c r="A681" s="8"/>
      <c r="B681" s="8"/>
      <c r="C681" s="51">
        <f t="shared" si="14"/>
        <v>0</v>
      </c>
      <c r="D681" s="23" t="s">
        <v>11</v>
      </c>
      <c r="E681" s="8"/>
      <c r="F681" s="8"/>
      <c r="G681" s="8"/>
      <c r="H681" s="8"/>
    </row>
    <row r="682" spans="1:8">
      <c r="A682" s="8"/>
      <c r="B682" s="8"/>
      <c r="C682" s="51">
        <f t="shared" si="14"/>
        <v>0</v>
      </c>
      <c r="D682" s="23" t="s">
        <v>11</v>
      </c>
      <c r="E682" s="8"/>
      <c r="F682" s="8"/>
      <c r="G682" s="8"/>
      <c r="H682" s="8"/>
    </row>
    <row r="683" spans="1:8">
      <c r="A683" s="8"/>
      <c r="B683" s="8"/>
      <c r="C683" s="51">
        <f t="shared" si="14"/>
        <v>0</v>
      </c>
      <c r="D683" s="23" t="s">
        <v>11</v>
      </c>
      <c r="E683" s="8"/>
      <c r="F683" s="8"/>
      <c r="G683" s="8"/>
      <c r="H683" s="8"/>
    </row>
    <row r="684" spans="1:8">
      <c r="A684" s="8"/>
      <c r="B684" s="8"/>
      <c r="C684" s="51">
        <f t="shared" si="14"/>
        <v>0</v>
      </c>
      <c r="D684" s="23" t="s">
        <v>11</v>
      </c>
      <c r="E684" s="8"/>
      <c r="F684" s="8"/>
      <c r="G684" s="8"/>
      <c r="H684" s="8"/>
    </row>
    <row r="685" spans="1:8">
      <c r="A685" s="8"/>
      <c r="B685" s="8"/>
      <c r="C685" s="51">
        <f t="shared" si="14"/>
        <v>0</v>
      </c>
      <c r="D685" s="23" t="s">
        <v>11</v>
      </c>
      <c r="E685" s="8"/>
      <c r="F685" s="8"/>
      <c r="G685" s="8"/>
      <c r="H685" s="8"/>
    </row>
    <row r="686" spans="1:8">
      <c r="A686" s="8"/>
      <c r="B686" s="8"/>
      <c r="C686" s="51">
        <f t="shared" si="14"/>
        <v>0</v>
      </c>
      <c r="D686" s="23" t="s">
        <v>11</v>
      </c>
      <c r="E686" s="8"/>
      <c r="F686" s="8"/>
      <c r="G686" s="8"/>
      <c r="H686" s="8"/>
    </row>
    <row r="687" spans="1:8">
      <c r="A687" s="8"/>
      <c r="B687" s="8"/>
      <c r="C687" s="51">
        <f t="shared" si="14"/>
        <v>0</v>
      </c>
      <c r="D687" s="23" t="s">
        <v>11</v>
      </c>
      <c r="E687" s="8"/>
      <c r="F687" s="8"/>
      <c r="G687" s="8"/>
      <c r="H687" s="8"/>
    </row>
    <row r="688" spans="1:8">
      <c r="A688" s="8"/>
      <c r="B688" s="8"/>
      <c r="C688" s="51">
        <f t="shared" si="14"/>
        <v>0</v>
      </c>
      <c r="D688" s="23" t="s">
        <v>11</v>
      </c>
      <c r="E688" s="8"/>
      <c r="F688" s="8"/>
      <c r="G688" s="8"/>
      <c r="H688" s="8"/>
    </row>
    <row r="689" spans="1:8">
      <c r="A689" s="8"/>
      <c r="B689" s="8"/>
      <c r="C689" s="51">
        <f t="shared" si="14"/>
        <v>0</v>
      </c>
      <c r="D689" s="23" t="s">
        <v>11</v>
      </c>
      <c r="E689" s="8"/>
      <c r="F689" s="8"/>
      <c r="G689" s="8"/>
      <c r="H689" s="8"/>
    </row>
    <row r="690" spans="1:8">
      <c r="A690" s="8"/>
      <c r="B690" s="8"/>
      <c r="C690" s="51">
        <f t="shared" si="14"/>
        <v>0</v>
      </c>
      <c r="D690" s="23" t="s">
        <v>11</v>
      </c>
      <c r="E690" s="8"/>
      <c r="F690" s="8"/>
      <c r="G690" s="8"/>
      <c r="H690" s="8"/>
    </row>
    <row r="691" spans="1:8">
      <c r="A691" s="8"/>
      <c r="B691" s="8"/>
      <c r="C691" s="51">
        <f t="shared" si="14"/>
        <v>0</v>
      </c>
      <c r="D691" s="23" t="s">
        <v>11</v>
      </c>
      <c r="E691" s="8"/>
      <c r="F691" s="8"/>
      <c r="G691" s="8"/>
      <c r="H691" s="8"/>
    </row>
    <row r="692" spans="1:8">
      <c r="A692" s="8"/>
      <c r="B692" s="8"/>
      <c r="C692" s="51">
        <f t="shared" si="14"/>
        <v>0</v>
      </c>
      <c r="D692" s="23" t="s">
        <v>11</v>
      </c>
      <c r="E692" s="8"/>
      <c r="F692" s="8"/>
      <c r="G692" s="8"/>
      <c r="H692" s="8"/>
    </row>
    <row r="693" spans="1:8">
      <c r="A693" s="8"/>
      <c r="B693" s="8"/>
      <c r="C693" s="51">
        <f t="shared" si="14"/>
        <v>0</v>
      </c>
      <c r="D693" s="23" t="s">
        <v>11</v>
      </c>
      <c r="E693" s="8"/>
      <c r="F693" s="8"/>
      <c r="G693" s="8"/>
      <c r="H693" s="8"/>
    </row>
    <row r="694" spans="1:8">
      <c r="A694" s="8"/>
      <c r="B694" s="8"/>
      <c r="C694" s="51">
        <f t="shared" si="14"/>
        <v>0</v>
      </c>
      <c r="D694" s="23" t="s">
        <v>11</v>
      </c>
      <c r="E694" s="8"/>
      <c r="F694" s="8"/>
      <c r="G694" s="8"/>
      <c r="H694" s="8"/>
    </row>
    <row r="695" spans="1:8">
      <c r="A695" s="8"/>
      <c r="B695" s="8"/>
      <c r="C695" s="51">
        <f t="shared" si="14"/>
        <v>0</v>
      </c>
      <c r="D695" s="23" t="s">
        <v>11</v>
      </c>
      <c r="E695" s="8"/>
      <c r="F695" s="8"/>
      <c r="G695" s="8"/>
      <c r="H695" s="8"/>
    </row>
    <row r="696" spans="1:8">
      <c r="A696" s="8"/>
      <c r="B696" s="8"/>
      <c r="C696" s="51">
        <f t="shared" si="14"/>
        <v>0</v>
      </c>
      <c r="D696" s="23" t="s">
        <v>11</v>
      </c>
      <c r="E696" s="8"/>
      <c r="F696" s="8"/>
      <c r="G696" s="8"/>
      <c r="H696" s="8"/>
    </row>
    <row r="697" spans="1:8">
      <c r="A697" s="8"/>
      <c r="B697" s="8"/>
      <c r="C697" s="51">
        <f t="shared" si="14"/>
        <v>0</v>
      </c>
      <c r="D697" s="23" t="s">
        <v>11</v>
      </c>
      <c r="E697" s="8"/>
      <c r="F697" s="8"/>
      <c r="G697" s="8"/>
      <c r="H697" s="8"/>
    </row>
    <row r="698" spans="1:8">
      <c r="A698" s="8"/>
      <c r="B698" s="8"/>
      <c r="C698" s="51">
        <f t="shared" si="14"/>
        <v>0</v>
      </c>
      <c r="D698" s="23" t="s">
        <v>11</v>
      </c>
      <c r="E698" s="8"/>
      <c r="F698" s="8"/>
      <c r="G698" s="8"/>
      <c r="H698" s="8"/>
    </row>
    <row r="699" spans="1:8">
      <c r="A699" s="8"/>
      <c r="B699" s="8"/>
      <c r="C699" s="51">
        <f t="shared" si="14"/>
        <v>0</v>
      </c>
      <c r="D699" s="23" t="s">
        <v>11</v>
      </c>
      <c r="E699" s="8"/>
      <c r="F699" s="8"/>
      <c r="G699" s="8"/>
      <c r="H699" s="8"/>
    </row>
    <row r="700" spans="1:8">
      <c r="A700" s="8"/>
      <c r="B700" s="8"/>
      <c r="C700" s="51">
        <f t="shared" si="14"/>
        <v>0</v>
      </c>
      <c r="D700" s="23" t="s">
        <v>11</v>
      </c>
      <c r="E700" s="8"/>
      <c r="F700" s="8"/>
      <c r="G700" s="8"/>
      <c r="H700" s="8"/>
    </row>
    <row r="701" spans="1:8">
      <c r="A701" s="8"/>
      <c r="B701" s="8"/>
      <c r="C701" s="51">
        <f t="shared" si="14"/>
        <v>0</v>
      </c>
      <c r="D701" s="23" t="s">
        <v>11</v>
      </c>
      <c r="E701" s="8"/>
      <c r="F701" s="8"/>
      <c r="G701" s="8"/>
      <c r="H701" s="8"/>
    </row>
    <row r="702" spans="1:8">
      <c r="A702" s="8"/>
      <c r="B702" s="8"/>
      <c r="C702" s="51">
        <f t="shared" si="14"/>
        <v>0</v>
      </c>
      <c r="D702" s="23" t="s">
        <v>11</v>
      </c>
      <c r="E702" s="8"/>
      <c r="F702" s="8"/>
      <c r="G702" s="8"/>
      <c r="H702" s="8"/>
    </row>
    <row r="703" spans="1:8">
      <c r="A703" s="8"/>
      <c r="B703" s="8"/>
      <c r="C703" s="51">
        <f t="shared" si="14"/>
        <v>0</v>
      </c>
      <c r="D703" s="23" t="s">
        <v>11</v>
      </c>
      <c r="E703" s="8"/>
      <c r="F703" s="8"/>
      <c r="G703" s="8"/>
      <c r="H703" s="8"/>
    </row>
    <row r="704" spans="1:8">
      <c r="A704" s="8"/>
      <c r="B704" s="8"/>
      <c r="C704" s="51">
        <f t="shared" si="14"/>
        <v>0</v>
      </c>
      <c r="D704" s="23" t="s">
        <v>11</v>
      </c>
      <c r="E704" s="8"/>
      <c r="F704" s="8"/>
      <c r="G704" s="8"/>
      <c r="H704" s="8"/>
    </row>
    <row r="705" spans="1:8">
      <c r="A705" s="8"/>
      <c r="B705" s="8"/>
      <c r="C705" s="51">
        <f t="shared" si="14"/>
        <v>0</v>
      </c>
      <c r="D705" s="23" t="s">
        <v>11</v>
      </c>
      <c r="E705" s="8"/>
      <c r="F705" s="8"/>
      <c r="G705" s="8"/>
      <c r="H705" s="8"/>
    </row>
    <row r="706" spans="1:8">
      <c r="A706" s="8"/>
      <c r="B706" s="8"/>
      <c r="C706" s="51">
        <f t="shared" si="14"/>
        <v>0</v>
      </c>
      <c r="D706" s="23" t="s">
        <v>11</v>
      </c>
      <c r="E706" s="8"/>
      <c r="F706" s="8"/>
      <c r="G706" s="8"/>
      <c r="H706" s="8"/>
    </row>
    <row r="707" spans="1:8">
      <c r="A707" s="8"/>
      <c r="B707" s="8"/>
      <c r="C707" s="51">
        <f t="shared" si="14"/>
        <v>0</v>
      </c>
      <c r="D707" s="23" t="s">
        <v>11</v>
      </c>
      <c r="E707" s="8"/>
      <c r="F707" s="8"/>
      <c r="G707" s="8"/>
      <c r="H707" s="8"/>
    </row>
    <row r="708" spans="1:8">
      <c r="A708" s="8"/>
      <c r="B708" s="8"/>
      <c r="C708" s="51">
        <f t="shared" ref="C708:C771" si="15">IFERROR(SUMPRODUCT($E$2:$Z$2,E708:Z708)/SUM($E$2:$Z$2),"")</f>
        <v>0</v>
      </c>
      <c r="D708" s="23" t="s">
        <v>11</v>
      </c>
      <c r="E708" s="8"/>
      <c r="F708" s="8"/>
      <c r="G708" s="8"/>
      <c r="H708" s="8"/>
    </row>
    <row r="709" spans="1:8">
      <c r="A709" s="8"/>
      <c r="B709" s="8"/>
      <c r="C709" s="51">
        <f t="shared" si="15"/>
        <v>0</v>
      </c>
      <c r="D709" s="23" t="s">
        <v>11</v>
      </c>
      <c r="E709" s="8"/>
      <c r="F709" s="8"/>
      <c r="G709" s="8"/>
      <c r="H709" s="8"/>
    </row>
    <row r="710" spans="1:8">
      <c r="A710" s="8"/>
      <c r="B710" s="8"/>
      <c r="C710" s="51">
        <f t="shared" si="15"/>
        <v>0</v>
      </c>
      <c r="D710" s="23" t="s">
        <v>11</v>
      </c>
      <c r="E710" s="8"/>
      <c r="F710" s="8"/>
      <c r="G710" s="8"/>
      <c r="H710" s="8"/>
    </row>
    <row r="711" spans="1:8">
      <c r="A711" s="8"/>
      <c r="B711" s="8"/>
      <c r="C711" s="51">
        <f t="shared" si="15"/>
        <v>0</v>
      </c>
      <c r="D711" s="23" t="s">
        <v>11</v>
      </c>
      <c r="E711" s="8"/>
      <c r="F711" s="8"/>
      <c r="G711" s="8"/>
      <c r="H711" s="8"/>
    </row>
    <row r="712" spans="1:8">
      <c r="A712" s="8"/>
      <c r="B712" s="8"/>
      <c r="C712" s="51">
        <f t="shared" si="15"/>
        <v>0</v>
      </c>
      <c r="D712" s="23" t="s">
        <v>11</v>
      </c>
      <c r="E712" s="8"/>
      <c r="F712" s="8"/>
      <c r="G712" s="8"/>
      <c r="H712" s="8"/>
    </row>
    <row r="713" spans="1:8">
      <c r="A713" s="8"/>
      <c r="B713" s="8"/>
      <c r="C713" s="51">
        <f t="shared" si="15"/>
        <v>0</v>
      </c>
      <c r="D713" s="23" t="s">
        <v>11</v>
      </c>
      <c r="E713" s="8"/>
      <c r="F713" s="8"/>
      <c r="G713" s="8"/>
      <c r="H713" s="8"/>
    </row>
    <row r="714" spans="1:8">
      <c r="A714" s="8"/>
      <c r="B714" s="8"/>
      <c r="C714" s="51">
        <f t="shared" si="15"/>
        <v>0</v>
      </c>
      <c r="D714" s="23" t="s">
        <v>11</v>
      </c>
      <c r="E714" s="8"/>
      <c r="F714" s="8"/>
      <c r="G714" s="8"/>
      <c r="H714" s="8"/>
    </row>
    <row r="715" spans="1:8">
      <c r="A715" s="8"/>
      <c r="B715" s="8"/>
      <c r="C715" s="51">
        <f t="shared" si="15"/>
        <v>0</v>
      </c>
      <c r="D715" s="23" t="s">
        <v>11</v>
      </c>
      <c r="E715" s="8"/>
      <c r="F715" s="8"/>
      <c r="G715" s="8"/>
      <c r="H715" s="8"/>
    </row>
    <row r="716" spans="1:8">
      <c r="A716" s="8"/>
      <c r="B716" s="8"/>
      <c r="C716" s="51">
        <f t="shared" si="15"/>
        <v>0</v>
      </c>
      <c r="D716" s="23" t="s">
        <v>11</v>
      </c>
      <c r="E716" s="8"/>
      <c r="F716" s="8"/>
      <c r="G716" s="8"/>
      <c r="H716" s="8"/>
    </row>
    <row r="717" spans="1:8">
      <c r="A717" s="8"/>
      <c r="B717" s="8"/>
      <c r="C717" s="51">
        <f t="shared" si="15"/>
        <v>0</v>
      </c>
      <c r="D717" s="23" t="s">
        <v>11</v>
      </c>
      <c r="E717" s="8"/>
      <c r="F717" s="8"/>
      <c r="G717" s="8"/>
      <c r="H717" s="8"/>
    </row>
    <row r="718" spans="1:8">
      <c r="A718" s="8"/>
      <c r="B718" s="8"/>
      <c r="C718" s="51">
        <f t="shared" si="15"/>
        <v>0</v>
      </c>
      <c r="D718" s="23" t="s">
        <v>11</v>
      </c>
      <c r="E718" s="8"/>
      <c r="F718" s="8"/>
      <c r="G718" s="8"/>
      <c r="H718" s="8"/>
    </row>
    <row r="719" spans="1:8">
      <c r="A719" s="8"/>
      <c r="B719" s="8"/>
      <c r="C719" s="51">
        <f t="shared" si="15"/>
        <v>0</v>
      </c>
      <c r="D719" s="23" t="s">
        <v>11</v>
      </c>
      <c r="E719" s="8"/>
      <c r="F719" s="8"/>
      <c r="G719" s="8"/>
      <c r="H719" s="8"/>
    </row>
    <row r="720" spans="1:8">
      <c r="A720" s="8"/>
      <c r="B720" s="8"/>
      <c r="C720" s="51">
        <f t="shared" si="15"/>
        <v>0</v>
      </c>
      <c r="D720" s="23" t="s">
        <v>11</v>
      </c>
      <c r="E720" s="8"/>
      <c r="F720" s="8"/>
      <c r="G720" s="8"/>
      <c r="H720" s="8"/>
    </row>
    <row r="721" spans="1:8">
      <c r="A721" s="8"/>
      <c r="B721" s="8"/>
      <c r="C721" s="51">
        <f t="shared" si="15"/>
        <v>0</v>
      </c>
      <c r="D721" s="23" t="s">
        <v>11</v>
      </c>
      <c r="E721" s="8"/>
      <c r="F721" s="8"/>
      <c r="G721" s="8"/>
      <c r="H721" s="8"/>
    </row>
    <row r="722" spans="1:8">
      <c r="A722" s="8"/>
      <c r="B722" s="8"/>
      <c r="C722" s="51">
        <f t="shared" si="15"/>
        <v>0</v>
      </c>
      <c r="D722" s="23" t="s">
        <v>11</v>
      </c>
      <c r="E722" s="8"/>
      <c r="F722" s="8"/>
      <c r="G722" s="8"/>
      <c r="H722" s="8"/>
    </row>
    <row r="723" spans="1:8">
      <c r="A723" s="8"/>
      <c r="B723" s="8"/>
      <c r="C723" s="51">
        <f t="shared" si="15"/>
        <v>0</v>
      </c>
      <c r="D723" s="23" t="s">
        <v>11</v>
      </c>
      <c r="E723" s="8"/>
      <c r="F723" s="8"/>
      <c r="G723" s="8"/>
      <c r="H723" s="8"/>
    </row>
    <row r="724" spans="1:8">
      <c r="A724" s="8"/>
      <c r="B724" s="8"/>
      <c r="C724" s="51">
        <f t="shared" si="15"/>
        <v>0</v>
      </c>
      <c r="D724" s="23" t="s">
        <v>11</v>
      </c>
      <c r="E724" s="8"/>
      <c r="F724" s="8"/>
      <c r="G724" s="8"/>
      <c r="H724" s="8"/>
    </row>
    <row r="725" spans="1:8">
      <c r="A725" s="8"/>
      <c r="B725" s="8"/>
      <c r="C725" s="51">
        <f t="shared" si="15"/>
        <v>0</v>
      </c>
      <c r="D725" s="23" t="s">
        <v>11</v>
      </c>
      <c r="E725" s="8"/>
      <c r="F725" s="8"/>
      <c r="G725" s="8"/>
      <c r="H725" s="8"/>
    </row>
    <row r="726" spans="1:8">
      <c r="A726" s="8"/>
      <c r="B726" s="8"/>
      <c r="C726" s="51">
        <f t="shared" si="15"/>
        <v>0</v>
      </c>
      <c r="D726" s="23" t="s">
        <v>11</v>
      </c>
      <c r="E726" s="8"/>
      <c r="F726" s="8"/>
      <c r="G726" s="8"/>
      <c r="H726" s="8"/>
    </row>
    <row r="727" spans="1:8">
      <c r="A727" s="8"/>
      <c r="B727" s="8"/>
      <c r="C727" s="51">
        <f t="shared" si="15"/>
        <v>0</v>
      </c>
      <c r="D727" s="23" t="s">
        <v>11</v>
      </c>
      <c r="E727" s="8"/>
      <c r="F727" s="8"/>
      <c r="G727" s="8"/>
      <c r="H727" s="8"/>
    </row>
    <row r="728" spans="1:8">
      <c r="A728" s="8"/>
      <c r="B728" s="8"/>
      <c r="C728" s="51">
        <f t="shared" si="15"/>
        <v>0</v>
      </c>
      <c r="D728" s="23" t="s">
        <v>11</v>
      </c>
      <c r="E728" s="8"/>
      <c r="F728" s="8"/>
      <c r="G728" s="8"/>
      <c r="H728" s="8"/>
    </row>
    <row r="729" spans="1:8">
      <c r="A729" s="8"/>
      <c r="B729" s="8"/>
      <c r="C729" s="51">
        <f t="shared" si="15"/>
        <v>0</v>
      </c>
      <c r="D729" s="23" t="s">
        <v>11</v>
      </c>
      <c r="E729" s="8"/>
      <c r="F729" s="8"/>
      <c r="G729" s="8"/>
      <c r="H729" s="8"/>
    </row>
    <row r="730" spans="1:8">
      <c r="A730" s="8"/>
      <c r="B730" s="8"/>
      <c r="C730" s="51">
        <f t="shared" si="15"/>
        <v>0</v>
      </c>
      <c r="D730" s="23" t="s">
        <v>11</v>
      </c>
      <c r="E730" s="8"/>
      <c r="F730" s="8"/>
      <c r="G730" s="8"/>
      <c r="H730" s="8"/>
    </row>
    <row r="731" spans="1:8">
      <c r="A731" s="8"/>
      <c r="B731" s="8"/>
      <c r="C731" s="51">
        <f t="shared" si="15"/>
        <v>0</v>
      </c>
      <c r="D731" s="23" t="s">
        <v>11</v>
      </c>
      <c r="E731" s="8"/>
      <c r="F731" s="8"/>
      <c r="G731" s="8"/>
      <c r="H731" s="8"/>
    </row>
    <row r="732" spans="1:8">
      <c r="A732" s="8"/>
      <c r="B732" s="8"/>
      <c r="C732" s="51">
        <f t="shared" si="15"/>
        <v>0</v>
      </c>
      <c r="D732" s="23" t="s">
        <v>11</v>
      </c>
      <c r="E732" s="8"/>
      <c r="F732" s="8"/>
      <c r="G732" s="8"/>
      <c r="H732" s="8"/>
    </row>
    <row r="733" spans="1:8">
      <c r="A733" s="8"/>
      <c r="B733" s="8"/>
      <c r="C733" s="51">
        <f t="shared" si="15"/>
        <v>0</v>
      </c>
      <c r="D733" s="23" t="s">
        <v>11</v>
      </c>
      <c r="E733" s="8"/>
      <c r="F733" s="8"/>
      <c r="G733" s="8"/>
      <c r="H733" s="8"/>
    </row>
    <row r="734" spans="1:8">
      <c r="A734" s="8"/>
      <c r="B734" s="8"/>
      <c r="C734" s="51">
        <f t="shared" si="15"/>
        <v>0</v>
      </c>
      <c r="D734" s="23" t="s">
        <v>11</v>
      </c>
      <c r="E734" s="8"/>
      <c r="F734" s="8"/>
      <c r="G734" s="8"/>
      <c r="H734" s="8"/>
    </row>
    <row r="735" spans="1:8">
      <c r="A735" s="8"/>
      <c r="B735" s="8"/>
      <c r="C735" s="51">
        <f t="shared" si="15"/>
        <v>0</v>
      </c>
      <c r="D735" s="23" t="s">
        <v>11</v>
      </c>
      <c r="E735" s="8"/>
      <c r="F735" s="8"/>
      <c r="G735" s="8"/>
      <c r="H735" s="8"/>
    </row>
    <row r="736" spans="1:8">
      <c r="A736" s="8"/>
      <c r="B736" s="8"/>
      <c r="C736" s="51">
        <f t="shared" si="15"/>
        <v>0</v>
      </c>
      <c r="D736" s="23" t="s">
        <v>11</v>
      </c>
      <c r="E736" s="8"/>
      <c r="F736" s="8"/>
      <c r="G736" s="8"/>
      <c r="H736" s="8"/>
    </row>
    <row r="737" spans="1:8">
      <c r="A737" s="8"/>
      <c r="B737" s="8"/>
      <c r="C737" s="51">
        <f t="shared" si="15"/>
        <v>0</v>
      </c>
      <c r="D737" s="23" t="s">
        <v>11</v>
      </c>
      <c r="E737" s="8"/>
      <c r="F737" s="8"/>
      <c r="G737" s="8"/>
      <c r="H737" s="8"/>
    </row>
    <row r="738" spans="1:8">
      <c r="A738" s="8"/>
      <c r="B738" s="8"/>
      <c r="C738" s="51">
        <f t="shared" si="15"/>
        <v>0</v>
      </c>
      <c r="D738" s="23" t="s">
        <v>11</v>
      </c>
      <c r="E738" s="8"/>
      <c r="F738" s="8"/>
      <c r="G738" s="8"/>
      <c r="H738" s="8"/>
    </row>
    <row r="739" spans="1:8">
      <c r="A739" s="8"/>
      <c r="B739" s="8"/>
      <c r="C739" s="51">
        <f t="shared" si="15"/>
        <v>0</v>
      </c>
      <c r="D739" s="23" t="s">
        <v>11</v>
      </c>
      <c r="E739" s="8"/>
      <c r="F739" s="8"/>
      <c r="G739" s="8"/>
      <c r="H739" s="8"/>
    </row>
    <row r="740" spans="1:8">
      <c r="A740" s="8"/>
      <c r="B740" s="8"/>
      <c r="C740" s="51">
        <f t="shared" si="15"/>
        <v>0</v>
      </c>
      <c r="D740" s="23" t="s">
        <v>11</v>
      </c>
      <c r="E740" s="8"/>
      <c r="F740" s="8"/>
      <c r="G740" s="8"/>
      <c r="H740" s="8"/>
    </row>
    <row r="741" spans="1:8">
      <c r="A741" s="8"/>
      <c r="B741" s="8"/>
      <c r="C741" s="51">
        <f t="shared" si="15"/>
        <v>0</v>
      </c>
      <c r="D741" s="23" t="s">
        <v>11</v>
      </c>
      <c r="E741" s="8"/>
      <c r="F741" s="8"/>
      <c r="G741" s="8"/>
      <c r="H741" s="8"/>
    </row>
    <row r="742" spans="1:8">
      <c r="A742" s="8"/>
      <c r="B742" s="8"/>
      <c r="C742" s="51">
        <f t="shared" si="15"/>
        <v>0</v>
      </c>
      <c r="D742" s="23" t="s">
        <v>11</v>
      </c>
      <c r="E742" s="8"/>
      <c r="F742" s="8"/>
      <c r="G742" s="8"/>
      <c r="H742" s="8"/>
    </row>
    <row r="743" spans="1:8">
      <c r="A743" s="8"/>
      <c r="B743" s="8"/>
      <c r="C743" s="51">
        <f t="shared" si="15"/>
        <v>0</v>
      </c>
      <c r="D743" s="23" t="s">
        <v>11</v>
      </c>
      <c r="E743" s="8"/>
      <c r="F743" s="8"/>
      <c r="G743" s="8"/>
      <c r="H743" s="8"/>
    </row>
    <row r="744" spans="1:8">
      <c r="A744" s="8"/>
      <c r="B744" s="8"/>
      <c r="C744" s="51">
        <f t="shared" si="15"/>
        <v>0</v>
      </c>
      <c r="D744" s="23" t="s">
        <v>11</v>
      </c>
      <c r="E744" s="8"/>
      <c r="F744" s="8"/>
      <c r="G744" s="8"/>
      <c r="H744" s="8"/>
    </row>
    <row r="745" spans="1:8">
      <c r="A745" s="8"/>
      <c r="B745" s="8"/>
      <c r="C745" s="51">
        <f t="shared" si="15"/>
        <v>0</v>
      </c>
      <c r="D745" s="23" t="s">
        <v>11</v>
      </c>
      <c r="E745" s="8"/>
      <c r="F745" s="8"/>
      <c r="G745" s="8"/>
      <c r="H745" s="8"/>
    </row>
    <row r="746" spans="1:8">
      <c r="A746" s="8"/>
      <c r="B746" s="8"/>
      <c r="C746" s="51">
        <f t="shared" si="15"/>
        <v>0</v>
      </c>
      <c r="D746" s="23" t="s">
        <v>11</v>
      </c>
      <c r="E746" s="8"/>
      <c r="F746" s="8"/>
      <c r="G746" s="8"/>
      <c r="H746" s="8"/>
    </row>
    <row r="747" spans="1:8">
      <c r="A747" s="8"/>
      <c r="B747" s="8"/>
      <c r="C747" s="51">
        <f t="shared" si="15"/>
        <v>0</v>
      </c>
      <c r="D747" s="23" t="s">
        <v>11</v>
      </c>
      <c r="E747" s="8"/>
      <c r="F747" s="8"/>
      <c r="G747" s="8"/>
      <c r="H747" s="8"/>
    </row>
    <row r="748" spans="1:8">
      <c r="A748" s="8"/>
      <c r="B748" s="8"/>
      <c r="C748" s="51">
        <f t="shared" si="15"/>
        <v>0</v>
      </c>
      <c r="D748" s="23" t="s">
        <v>11</v>
      </c>
      <c r="E748" s="8"/>
      <c r="F748" s="8"/>
      <c r="G748" s="8"/>
      <c r="H748" s="8"/>
    </row>
    <row r="749" spans="1:8">
      <c r="A749" s="8"/>
      <c r="B749" s="8"/>
      <c r="C749" s="51">
        <f t="shared" si="15"/>
        <v>0</v>
      </c>
      <c r="D749" s="23" t="s">
        <v>11</v>
      </c>
      <c r="E749" s="8"/>
      <c r="F749" s="8"/>
      <c r="G749" s="8"/>
      <c r="H749" s="8"/>
    </row>
    <row r="750" spans="1:8">
      <c r="A750" s="8"/>
      <c r="B750" s="8"/>
      <c r="C750" s="51">
        <f t="shared" si="15"/>
        <v>0</v>
      </c>
      <c r="D750" s="23" t="s">
        <v>11</v>
      </c>
      <c r="E750" s="8"/>
      <c r="F750" s="8"/>
      <c r="G750" s="8"/>
      <c r="H750" s="8"/>
    </row>
    <row r="751" spans="1:8">
      <c r="A751" s="8"/>
      <c r="B751" s="8"/>
      <c r="C751" s="51">
        <f t="shared" si="15"/>
        <v>0</v>
      </c>
      <c r="D751" s="23" t="s">
        <v>11</v>
      </c>
      <c r="E751" s="8"/>
      <c r="F751" s="8"/>
      <c r="G751" s="8"/>
      <c r="H751" s="8"/>
    </row>
    <row r="752" spans="1:8">
      <c r="A752" s="8"/>
      <c r="B752" s="8"/>
      <c r="C752" s="51">
        <f t="shared" si="15"/>
        <v>0</v>
      </c>
      <c r="D752" s="23" t="s">
        <v>11</v>
      </c>
      <c r="E752" s="8"/>
      <c r="F752" s="8"/>
      <c r="G752" s="8"/>
      <c r="H752" s="8"/>
    </row>
    <row r="753" spans="1:8">
      <c r="A753" s="8"/>
      <c r="B753" s="8"/>
      <c r="C753" s="51">
        <f t="shared" si="15"/>
        <v>0</v>
      </c>
      <c r="D753" s="23" t="s">
        <v>11</v>
      </c>
      <c r="E753" s="8"/>
      <c r="F753" s="8"/>
      <c r="G753" s="8"/>
      <c r="H753" s="8"/>
    </row>
    <row r="754" spans="1:8">
      <c r="A754" s="8"/>
      <c r="B754" s="8"/>
      <c r="C754" s="51">
        <f t="shared" si="15"/>
        <v>0</v>
      </c>
      <c r="D754" s="23" t="s">
        <v>11</v>
      </c>
      <c r="E754" s="8"/>
      <c r="F754" s="8"/>
      <c r="G754" s="8"/>
      <c r="H754" s="8"/>
    </row>
    <row r="755" spans="1:8">
      <c r="A755" s="8"/>
      <c r="B755" s="8"/>
      <c r="C755" s="51">
        <f t="shared" si="15"/>
        <v>0</v>
      </c>
      <c r="D755" s="23" t="s">
        <v>11</v>
      </c>
      <c r="E755" s="8"/>
      <c r="F755" s="8"/>
      <c r="G755" s="8"/>
      <c r="H755" s="8"/>
    </row>
    <row r="756" spans="1:8">
      <c r="A756" s="8"/>
      <c r="B756" s="8"/>
      <c r="C756" s="51">
        <f t="shared" si="15"/>
        <v>0</v>
      </c>
      <c r="D756" s="23" t="s">
        <v>11</v>
      </c>
      <c r="E756" s="8"/>
      <c r="F756" s="8"/>
      <c r="G756" s="8"/>
      <c r="H756" s="8"/>
    </row>
    <row r="757" spans="1:8">
      <c r="A757" s="8"/>
      <c r="B757" s="8"/>
      <c r="C757" s="51">
        <f t="shared" si="15"/>
        <v>0</v>
      </c>
      <c r="D757" s="23" t="s">
        <v>11</v>
      </c>
      <c r="E757" s="8"/>
      <c r="F757" s="8"/>
      <c r="G757" s="8"/>
      <c r="H757" s="8"/>
    </row>
    <row r="758" spans="1:8">
      <c r="A758" s="8"/>
      <c r="B758" s="8"/>
      <c r="C758" s="51">
        <f t="shared" si="15"/>
        <v>0</v>
      </c>
      <c r="D758" s="23" t="s">
        <v>11</v>
      </c>
      <c r="E758" s="8"/>
      <c r="F758" s="8"/>
      <c r="G758" s="8"/>
      <c r="H758" s="8"/>
    </row>
    <row r="759" spans="1:8">
      <c r="A759" s="8"/>
      <c r="B759" s="8"/>
      <c r="C759" s="51">
        <f t="shared" si="15"/>
        <v>0</v>
      </c>
      <c r="D759" s="23" t="s">
        <v>11</v>
      </c>
      <c r="E759" s="8"/>
      <c r="F759" s="8"/>
      <c r="G759" s="8"/>
      <c r="H759" s="8"/>
    </row>
    <row r="760" spans="1:8">
      <c r="A760" s="8"/>
      <c r="B760" s="8"/>
      <c r="C760" s="51">
        <f t="shared" si="15"/>
        <v>0</v>
      </c>
      <c r="D760" s="23" t="s">
        <v>11</v>
      </c>
      <c r="E760" s="8"/>
      <c r="F760" s="8"/>
      <c r="G760" s="8"/>
      <c r="H760" s="8"/>
    </row>
    <row r="761" spans="1:8">
      <c r="A761" s="8"/>
      <c r="B761" s="8"/>
      <c r="C761" s="51">
        <f t="shared" si="15"/>
        <v>0</v>
      </c>
      <c r="D761" s="23" t="s">
        <v>11</v>
      </c>
      <c r="E761" s="8"/>
      <c r="F761" s="8"/>
      <c r="G761" s="8"/>
      <c r="H761" s="8"/>
    </row>
    <row r="762" spans="1:8">
      <c r="A762" s="8"/>
      <c r="B762" s="8"/>
      <c r="C762" s="51">
        <f t="shared" si="15"/>
        <v>0</v>
      </c>
      <c r="D762" s="23" t="s">
        <v>11</v>
      </c>
      <c r="E762" s="8"/>
      <c r="F762" s="8"/>
      <c r="G762" s="8"/>
      <c r="H762" s="8"/>
    </row>
    <row r="763" spans="1:8">
      <c r="A763" s="8"/>
      <c r="B763" s="8"/>
      <c r="C763" s="51">
        <f t="shared" si="15"/>
        <v>0</v>
      </c>
      <c r="D763" s="23" t="s">
        <v>11</v>
      </c>
      <c r="E763" s="8"/>
      <c r="F763" s="8"/>
      <c r="G763" s="8"/>
      <c r="H763" s="8"/>
    </row>
    <row r="764" spans="1:8">
      <c r="A764" s="8"/>
      <c r="B764" s="8"/>
      <c r="C764" s="51">
        <f t="shared" si="15"/>
        <v>0</v>
      </c>
      <c r="D764" s="23" t="s">
        <v>11</v>
      </c>
      <c r="E764" s="8"/>
      <c r="F764" s="8"/>
      <c r="G764" s="8"/>
      <c r="H764" s="8"/>
    </row>
    <row r="765" spans="1:8">
      <c r="A765" s="8"/>
      <c r="B765" s="8"/>
      <c r="C765" s="51">
        <f t="shared" si="15"/>
        <v>0</v>
      </c>
      <c r="D765" s="23" t="s">
        <v>11</v>
      </c>
      <c r="E765" s="8"/>
      <c r="F765" s="8"/>
      <c r="G765" s="8"/>
      <c r="H765" s="8"/>
    </row>
    <row r="766" spans="1:8">
      <c r="A766" s="8"/>
      <c r="B766" s="8"/>
      <c r="C766" s="51">
        <f t="shared" si="15"/>
        <v>0</v>
      </c>
      <c r="D766" s="23" t="s">
        <v>11</v>
      </c>
      <c r="E766" s="8"/>
      <c r="F766" s="8"/>
      <c r="G766" s="8"/>
      <c r="H766" s="8"/>
    </row>
    <row r="767" spans="1:8">
      <c r="A767" s="8"/>
      <c r="B767" s="8"/>
      <c r="C767" s="51">
        <f t="shared" si="15"/>
        <v>0</v>
      </c>
      <c r="D767" s="23" t="s">
        <v>11</v>
      </c>
      <c r="E767" s="8"/>
      <c r="F767" s="8"/>
      <c r="G767" s="8"/>
      <c r="H767" s="8"/>
    </row>
    <row r="768" spans="1:8">
      <c r="A768" s="8"/>
      <c r="B768" s="8"/>
      <c r="C768" s="51">
        <f t="shared" si="15"/>
        <v>0</v>
      </c>
      <c r="D768" s="23" t="s">
        <v>11</v>
      </c>
      <c r="E768" s="8"/>
      <c r="F768" s="8"/>
      <c r="G768" s="8"/>
      <c r="H768" s="8"/>
    </row>
    <row r="769" spans="1:8">
      <c r="A769" s="8"/>
      <c r="B769" s="8"/>
      <c r="C769" s="51">
        <f t="shared" si="15"/>
        <v>0</v>
      </c>
      <c r="D769" s="23" t="s">
        <v>11</v>
      </c>
      <c r="E769" s="8"/>
      <c r="F769" s="8"/>
      <c r="G769" s="8"/>
      <c r="H769" s="8"/>
    </row>
    <row r="770" spans="1:8">
      <c r="A770" s="8"/>
      <c r="B770" s="8"/>
      <c r="C770" s="51">
        <f t="shared" si="15"/>
        <v>0</v>
      </c>
      <c r="D770" s="23" t="s">
        <v>11</v>
      </c>
      <c r="E770" s="8"/>
      <c r="F770" s="8"/>
      <c r="G770" s="8"/>
      <c r="H770" s="8"/>
    </row>
    <row r="771" spans="1:8">
      <c r="A771" s="8"/>
      <c r="B771" s="8"/>
      <c r="C771" s="51">
        <f t="shared" si="15"/>
        <v>0</v>
      </c>
      <c r="D771" s="23" t="s">
        <v>11</v>
      </c>
      <c r="E771" s="8"/>
      <c r="F771" s="8"/>
      <c r="G771" s="8"/>
      <c r="H771" s="8"/>
    </row>
    <row r="772" spans="1:8">
      <c r="A772" s="8"/>
      <c r="B772" s="8"/>
      <c r="C772" s="51">
        <f t="shared" ref="C772:C835" si="16">IFERROR(SUMPRODUCT($E$2:$Z$2,E772:Z772)/SUM($E$2:$Z$2),"")</f>
        <v>0</v>
      </c>
      <c r="D772" s="23" t="s">
        <v>11</v>
      </c>
      <c r="E772" s="8"/>
      <c r="F772" s="8"/>
      <c r="G772" s="8"/>
      <c r="H772" s="8"/>
    </row>
    <row r="773" spans="1:8">
      <c r="A773" s="8"/>
      <c r="B773" s="8"/>
      <c r="C773" s="51">
        <f t="shared" si="16"/>
        <v>0</v>
      </c>
      <c r="D773" s="23" t="s">
        <v>11</v>
      </c>
      <c r="E773" s="8"/>
      <c r="F773" s="8"/>
      <c r="G773" s="8"/>
      <c r="H773" s="8"/>
    </row>
    <row r="774" spans="1:8">
      <c r="A774" s="8"/>
      <c r="B774" s="8"/>
      <c r="C774" s="51">
        <f t="shared" si="16"/>
        <v>0</v>
      </c>
      <c r="D774" s="23" t="s">
        <v>11</v>
      </c>
      <c r="E774" s="8"/>
      <c r="F774" s="8"/>
      <c r="G774" s="8"/>
      <c r="H774" s="8"/>
    </row>
    <row r="775" spans="1:8">
      <c r="A775" s="8"/>
      <c r="B775" s="8"/>
      <c r="C775" s="51">
        <f t="shared" si="16"/>
        <v>0</v>
      </c>
      <c r="D775" s="23" t="s">
        <v>11</v>
      </c>
      <c r="E775" s="8"/>
      <c r="F775" s="8"/>
      <c r="G775" s="8"/>
      <c r="H775" s="8"/>
    </row>
    <row r="776" spans="1:8">
      <c r="A776" s="8"/>
      <c r="B776" s="8"/>
      <c r="C776" s="51">
        <f t="shared" si="16"/>
        <v>0</v>
      </c>
      <c r="D776" s="23" t="s">
        <v>11</v>
      </c>
      <c r="E776" s="8"/>
      <c r="F776" s="8"/>
      <c r="G776" s="8"/>
      <c r="H776" s="8"/>
    </row>
    <row r="777" spans="1:8">
      <c r="A777" s="8"/>
      <c r="B777" s="8"/>
      <c r="C777" s="51">
        <f t="shared" si="16"/>
        <v>0</v>
      </c>
      <c r="D777" s="23" t="s">
        <v>11</v>
      </c>
      <c r="E777" s="8"/>
      <c r="F777" s="8"/>
      <c r="G777" s="8"/>
      <c r="H777" s="8"/>
    </row>
    <row r="778" spans="1:8">
      <c r="A778" s="8"/>
      <c r="B778" s="8"/>
      <c r="C778" s="51">
        <f t="shared" si="16"/>
        <v>0</v>
      </c>
      <c r="D778" s="23" t="s">
        <v>11</v>
      </c>
      <c r="E778" s="8"/>
      <c r="F778" s="8"/>
      <c r="G778" s="8"/>
      <c r="H778" s="8"/>
    </row>
    <row r="779" spans="1:8">
      <c r="A779" s="8"/>
      <c r="B779" s="8"/>
      <c r="C779" s="51">
        <f t="shared" si="16"/>
        <v>0</v>
      </c>
      <c r="D779" s="23" t="s">
        <v>11</v>
      </c>
      <c r="E779" s="8"/>
      <c r="F779" s="8"/>
      <c r="G779" s="8"/>
      <c r="H779" s="8"/>
    </row>
    <row r="780" spans="1:8">
      <c r="A780" s="8"/>
      <c r="B780" s="8"/>
      <c r="C780" s="51">
        <f t="shared" si="16"/>
        <v>0</v>
      </c>
      <c r="D780" s="23" t="s">
        <v>11</v>
      </c>
      <c r="E780" s="8"/>
      <c r="F780" s="8"/>
      <c r="G780" s="8"/>
      <c r="H780" s="8"/>
    </row>
    <row r="781" spans="1:8">
      <c r="A781" s="8"/>
      <c r="B781" s="8"/>
      <c r="C781" s="51">
        <f t="shared" si="16"/>
        <v>0</v>
      </c>
      <c r="D781" s="23" t="s">
        <v>11</v>
      </c>
      <c r="E781" s="8"/>
      <c r="F781" s="8"/>
      <c r="G781" s="8"/>
      <c r="H781" s="8"/>
    </row>
    <row r="782" spans="1:8">
      <c r="A782" s="8"/>
      <c r="B782" s="8"/>
      <c r="C782" s="51">
        <f t="shared" si="16"/>
        <v>0</v>
      </c>
      <c r="D782" s="23" t="s">
        <v>11</v>
      </c>
      <c r="E782" s="8"/>
      <c r="F782" s="8"/>
      <c r="G782" s="8"/>
      <c r="H782" s="8"/>
    </row>
    <row r="783" spans="1:8">
      <c r="A783" s="8"/>
      <c r="B783" s="8"/>
      <c r="C783" s="51">
        <f t="shared" si="16"/>
        <v>0</v>
      </c>
      <c r="D783" s="23" t="s">
        <v>11</v>
      </c>
      <c r="E783" s="8"/>
      <c r="F783" s="8"/>
      <c r="G783" s="8"/>
      <c r="H783" s="8"/>
    </row>
    <row r="784" spans="1:8">
      <c r="A784" s="8"/>
      <c r="B784" s="8"/>
      <c r="C784" s="51">
        <f t="shared" si="16"/>
        <v>0</v>
      </c>
      <c r="D784" s="23" t="s">
        <v>11</v>
      </c>
      <c r="E784" s="8"/>
      <c r="F784" s="8"/>
      <c r="G784" s="8"/>
      <c r="H784" s="8"/>
    </row>
    <row r="785" spans="1:8">
      <c r="A785" s="8"/>
      <c r="B785" s="8"/>
      <c r="C785" s="51">
        <f t="shared" si="16"/>
        <v>0</v>
      </c>
      <c r="D785" s="23" t="s">
        <v>11</v>
      </c>
      <c r="E785" s="8"/>
      <c r="F785" s="8"/>
      <c r="G785" s="8"/>
      <c r="H785" s="8"/>
    </row>
    <row r="786" spans="1:8">
      <c r="A786" s="8"/>
      <c r="B786" s="8"/>
      <c r="C786" s="51">
        <f t="shared" si="16"/>
        <v>0</v>
      </c>
      <c r="D786" s="23" t="s">
        <v>11</v>
      </c>
      <c r="E786" s="8"/>
      <c r="F786" s="8"/>
      <c r="G786" s="8"/>
      <c r="H786" s="8"/>
    </row>
    <row r="787" spans="1:8">
      <c r="A787" s="8"/>
      <c r="B787" s="8"/>
      <c r="C787" s="51">
        <f t="shared" si="16"/>
        <v>0</v>
      </c>
      <c r="D787" s="23" t="s">
        <v>11</v>
      </c>
      <c r="E787" s="8"/>
      <c r="F787" s="8"/>
      <c r="G787" s="8"/>
      <c r="H787" s="8"/>
    </row>
    <row r="788" spans="1:8">
      <c r="A788" s="8"/>
      <c r="B788" s="8"/>
      <c r="C788" s="51">
        <f t="shared" si="16"/>
        <v>0</v>
      </c>
      <c r="D788" s="23" t="s">
        <v>11</v>
      </c>
      <c r="E788" s="8"/>
      <c r="F788" s="8"/>
      <c r="G788" s="8"/>
      <c r="H788" s="8"/>
    </row>
    <row r="789" spans="1:8">
      <c r="A789" s="8"/>
      <c r="B789" s="8"/>
      <c r="C789" s="51">
        <f t="shared" si="16"/>
        <v>0</v>
      </c>
      <c r="D789" s="23" t="s">
        <v>11</v>
      </c>
      <c r="E789" s="8"/>
      <c r="F789" s="8"/>
      <c r="G789" s="8"/>
      <c r="H789" s="8"/>
    </row>
    <row r="790" spans="1:8">
      <c r="A790" s="8"/>
      <c r="B790" s="8"/>
      <c r="C790" s="51">
        <f t="shared" si="16"/>
        <v>0</v>
      </c>
      <c r="D790" s="23" t="s">
        <v>11</v>
      </c>
      <c r="E790" s="8"/>
      <c r="F790" s="8"/>
      <c r="G790" s="8"/>
      <c r="H790" s="8"/>
    </row>
    <row r="791" spans="1:8">
      <c r="A791" s="8"/>
      <c r="B791" s="8"/>
      <c r="C791" s="51">
        <f t="shared" si="16"/>
        <v>0</v>
      </c>
      <c r="D791" s="23" t="s">
        <v>11</v>
      </c>
      <c r="E791" s="8"/>
      <c r="F791" s="8"/>
      <c r="G791" s="8"/>
      <c r="H791" s="8"/>
    </row>
    <row r="792" spans="1:8">
      <c r="A792" s="8"/>
      <c r="B792" s="8"/>
      <c r="C792" s="51">
        <f t="shared" si="16"/>
        <v>0</v>
      </c>
      <c r="D792" s="23" t="s">
        <v>11</v>
      </c>
      <c r="E792" s="8"/>
      <c r="F792" s="8"/>
      <c r="G792" s="8"/>
      <c r="H792" s="8"/>
    </row>
    <row r="793" spans="1:8">
      <c r="A793" s="8"/>
      <c r="B793" s="8"/>
      <c r="C793" s="51">
        <f t="shared" si="16"/>
        <v>0</v>
      </c>
      <c r="D793" s="23" t="s">
        <v>11</v>
      </c>
      <c r="E793" s="8"/>
      <c r="F793" s="8"/>
      <c r="G793" s="8"/>
      <c r="H793" s="8"/>
    </row>
    <row r="794" spans="1:8">
      <c r="A794" s="8"/>
      <c r="B794" s="8"/>
      <c r="C794" s="51">
        <f t="shared" si="16"/>
        <v>0</v>
      </c>
      <c r="D794" s="23" t="s">
        <v>11</v>
      </c>
      <c r="E794" s="8"/>
      <c r="F794" s="8"/>
      <c r="G794" s="8"/>
      <c r="H794" s="8"/>
    </row>
    <row r="795" spans="1:8">
      <c r="A795" s="8"/>
      <c r="B795" s="8"/>
      <c r="C795" s="51">
        <f t="shared" si="16"/>
        <v>0</v>
      </c>
      <c r="D795" s="23" t="s">
        <v>11</v>
      </c>
      <c r="E795" s="8"/>
      <c r="F795" s="8"/>
      <c r="G795" s="8"/>
      <c r="H795" s="8"/>
    </row>
    <row r="796" spans="1:8">
      <c r="A796" s="8"/>
      <c r="B796" s="8"/>
      <c r="C796" s="51">
        <f t="shared" si="16"/>
        <v>0</v>
      </c>
      <c r="D796" s="23" t="s">
        <v>11</v>
      </c>
      <c r="E796" s="8"/>
      <c r="F796" s="8"/>
      <c r="G796" s="8"/>
      <c r="H796" s="8"/>
    </row>
    <row r="797" spans="1:8">
      <c r="A797" s="8"/>
      <c r="B797" s="8"/>
      <c r="C797" s="51">
        <f t="shared" si="16"/>
        <v>0</v>
      </c>
      <c r="D797" s="23" t="s">
        <v>11</v>
      </c>
      <c r="E797" s="8"/>
      <c r="F797" s="8"/>
      <c r="G797" s="8"/>
      <c r="H797" s="8"/>
    </row>
    <row r="798" spans="1:8">
      <c r="A798" s="8"/>
      <c r="B798" s="8"/>
      <c r="C798" s="51">
        <f t="shared" si="16"/>
        <v>0</v>
      </c>
      <c r="D798" s="23" t="s">
        <v>11</v>
      </c>
      <c r="E798" s="8"/>
      <c r="F798" s="8"/>
      <c r="G798" s="8"/>
      <c r="H798" s="8"/>
    </row>
    <row r="799" spans="1:8">
      <c r="A799" s="8"/>
      <c r="B799" s="8"/>
      <c r="C799" s="51">
        <f t="shared" si="16"/>
        <v>0</v>
      </c>
      <c r="D799" s="23" t="s">
        <v>11</v>
      </c>
      <c r="E799" s="8"/>
      <c r="F799" s="8"/>
      <c r="G799" s="8"/>
      <c r="H799" s="8"/>
    </row>
    <row r="800" spans="1:8">
      <c r="A800" s="8"/>
      <c r="B800" s="8"/>
      <c r="C800" s="51">
        <f t="shared" si="16"/>
        <v>0</v>
      </c>
      <c r="D800" s="23" t="s">
        <v>11</v>
      </c>
      <c r="E800" s="8"/>
      <c r="F800" s="8"/>
      <c r="G800" s="8"/>
      <c r="H800" s="8"/>
    </row>
    <row r="801" spans="1:8">
      <c r="A801" s="8"/>
      <c r="B801" s="8"/>
      <c r="C801" s="51">
        <f t="shared" si="16"/>
        <v>0</v>
      </c>
      <c r="D801" s="23" t="s">
        <v>11</v>
      </c>
      <c r="E801" s="8"/>
      <c r="F801" s="8"/>
      <c r="G801" s="8"/>
      <c r="H801" s="8"/>
    </row>
    <row r="802" spans="1:8">
      <c r="A802" s="8"/>
      <c r="B802" s="8"/>
      <c r="C802" s="51">
        <f t="shared" si="16"/>
        <v>0</v>
      </c>
      <c r="D802" s="23" t="s">
        <v>11</v>
      </c>
      <c r="E802" s="8"/>
      <c r="F802" s="8"/>
      <c r="G802" s="8"/>
      <c r="H802" s="8"/>
    </row>
    <row r="803" spans="1:8">
      <c r="A803" s="8"/>
      <c r="B803" s="8"/>
      <c r="C803" s="51">
        <f t="shared" si="16"/>
        <v>0</v>
      </c>
      <c r="D803" s="23" t="s">
        <v>11</v>
      </c>
      <c r="E803" s="8"/>
      <c r="F803" s="8"/>
      <c r="G803" s="8"/>
      <c r="H803" s="8"/>
    </row>
    <row r="804" spans="1:8">
      <c r="A804" s="8"/>
      <c r="B804" s="8"/>
      <c r="C804" s="51">
        <f t="shared" si="16"/>
        <v>0</v>
      </c>
      <c r="D804" s="23" t="s">
        <v>11</v>
      </c>
      <c r="E804" s="8"/>
      <c r="F804" s="8"/>
      <c r="G804" s="8"/>
      <c r="H804" s="8"/>
    </row>
    <row r="805" spans="1:8">
      <c r="A805" s="8"/>
      <c r="B805" s="8"/>
      <c r="C805" s="51">
        <f t="shared" si="16"/>
        <v>0</v>
      </c>
      <c r="D805" s="23" t="s">
        <v>11</v>
      </c>
      <c r="E805" s="8"/>
      <c r="F805" s="8"/>
      <c r="G805" s="8"/>
      <c r="H805" s="8"/>
    </row>
    <row r="806" spans="1:8">
      <c r="A806" s="8"/>
      <c r="B806" s="8"/>
      <c r="C806" s="51">
        <f t="shared" si="16"/>
        <v>0</v>
      </c>
      <c r="D806" s="23" t="s">
        <v>11</v>
      </c>
      <c r="E806" s="8"/>
      <c r="F806" s="8"/>
      <c r="G806" s="8"/>
      <c r="H806" s="8"/>
    </row>
    <row r="807" spans="1:8">
      <c r="A807" s="8"/>
      <c r="B807" s="8"/>
      <c r="C807" s="51">
        <f t="shared" si="16"/>
        <v>0</v>
      </c>
      <c r="D807" s="23" t="s">
        <v>11</v>
      </c>
      <c r="E807" s="8"/>
      <c r="F807" s="8"/>
      <c r="G807" s="8"/>
      <c r="H807" s="8"/>
    </row>
    <row r="808" spans="1:8">
      <c r="A808" s="8"/>
      <c r="B808" s="8"/>
      <c r="C808" s="51">
        <f t="shared" si="16"/>
        <v>0</v>
      </c>
      <c r="D808" s="23" t="s">
        <v>11</v>
      </c>
      <c r="E808" s="8"/>
      <c r="F808" s="8"/>
      <c r="G808" s="8"/>
      <c r="H808" s="8"/>
    </row>
    <row r="809" spans="1:8">
      <c r="A809" s="8"/>
      <c r="B809" s="8"/>
      <c r="C809" s="51">
        <f t="shared" si="16"/>
        <v>0</v>
      </c>
      <c r="D809" s="23" t="s">
        <v>11</v>
      </c>
      <c r="E809" s="8"/>
      <c r="F809" s="8"/>
      <c r="G809" s="8"/>
      <c r="H809" s="8"/>
    </row>
    <row r="810" spans="1:8">
      <c r="A810" s="8"/>
      <c r="B810" s="8"/>
      <c r="C810" s="51">
        <f t="shared" si="16"/>
        <v>0</v>
      </c>
      <c r="D810" s="23" t="s">
        <v>11</v>
      </c>
      <c r="E810" s="8"/>
      <c r="F810" s="8"/>
      <c r="G810" s="8"/>
      <c r="H810" s="8"/>
    </row>
    <row r="811" spans="1:8">
      <c r="A811" s="8"/>
      <c r="B811" s="8"/>
      <c r="C811" s="51">
        <f t="shared" si="16"/>
        <v>0</v>
      </c>
      <c r="D811" s="23" t="s">
        <v>11</v>
      </c>
      <c r="E811" s="8"/>
      <c r="F811" s="8"/>
      <c r="G811" s="8"/>
      <c r="H811" s="8"/>
    </row>
    <row r="812" spans="1:8">
      <c r="A812" s="8"/>
      <c r="B812" s="8"/>
      <c r="C812" s="51">
        <f t="shared" si="16"/>
        <v>0</v>
      </c>
      <c r="D812" s="23" t="s">
        <v>11</v>
      </c>
      <c r="E812" s="8"/>
      <c r="F812" s="8"/>
      <c r="G812" s="8"/>
      <c r="H812" s="8"/>
    </row>
    <row r="813" spans="1:8">
      <c r="A813" s="8"/>
      <c r="B813" s="8"/>
      <c r="C813" s="51">
        <f t="shared" si="16"/>
        <v>0</v>
      </c>
      <c r="D813" s="23" t="s">
        <v>11</v>
      </c>
      <c r="E813" s="8"/>
      <c r="F813" s="8"/>
      <c r="G813" s="8"/>
      <c r="H813" s="8"/>
    </row>
    <row r="814" spans="1:8">
      <c r="A814" s="8"/>
      <c r="B814" s="8"/>
      <c r="C814" s="51">
        <f t="shared" si="16"/>
        <v>0</v>
      </c>
      <c r="D814" s="23" t="s">
        <v>11</v>
      </c>
      <c r="E814" s="8"/>
      <c r="F814" s="8"/>
      <c r="G814" s="8"/>
      <c r="H814" s="8"/>
    </row>
    <row r="815" spans="1:8">
      <c r="A815" s="8"/>
      <c r="B815" s="8"/>
      <c r="C815" s="51">
        <f t="shared" si="16"/>
        <v>0</v>
      </c>
      <c r="D815" s="23" t="s">
        <v>11</v>
      </c>
      <c r="E815" s="8"/>
      <c r="F815" s="8"/>
      <c r="G815" s="8"/>
      <c r="H815" s="8"/>
    </row>
    <row r="816" spans="1:8">
      <c r="A816" s="8"/>
      <c r="B816" s="8"/>
      <c r="C816" s="51">
        <f t="shared" si="16"/>
        <v>0</v>
      </c>
      <c r="D816" s="23" t="s">
        <v>11</v>
      </c>
      <c r="E816" s="8"/>
      <c r="F816" s="8"/>
      <c r="G816" s="8"/>
      <c r="H816" s="8"/>
    </row>
    <row r="817" spans="1:8">
      <c r="A817" s="8"/>
      <c r="B817" s="8"/>
      <c r="C817" s="51">
        <f t="shared" si="16"/>
        <v>0</v>
      </c>
      <c r="D817" s="23" t="s">
        <v>11</v>
      </c>
      <c r="E817" s="8"/>
      <c r="F817" s="8"/>
      <c r="G817" s="8"/>
      <c r="H817" s="8"/>
    </row>
    <row r="818" spans="1:8">
      <c r="A818" s="8"/>
      <c r="B818" s="8"/>
      <c r="C818" s="51">
        <f t="shared" si="16"/>
        <v>0</v>
      </c>
      <c r="D818" s="23" t="s">
        <v>11</v>
      </c>
      <c r="E818" s="8"/>
      <c r="F818" s="8"/>
      <c r="G818" s="8"/>
      <c r="H818" s="8"/>
    </row>
    <row r="819" spans="1:8">
      <c r="A819" s="8"/>
      <c r="B819" s="8"/>
      <c r="C819" s="51">
        <f t="shared" si="16"/>
        <v>0</v>
      </c>
      <c r="D819" s="23" t="s">
        <v>11</v>
      </c>
      <c r="E819" s="8"/>
      <c r="F819" s="8"/>
      <c r="G819" s="8"/>
      <c r="H819" s="8"/>
    </row>
    <row r="820" spans="1:8">
      <c r="A820" s="8"/>
      <c r="B820" s="8"/>
      <c r="C820" s="51">
        <f t="shared" si="16"/>
        <v>0</v>
      </c>
      <c r="D820" s="23" t="s">
        <v>11</v>
      </c>
      <c r="E820" s="8"/>
      <c r="F820" s="8"/>
      <c r="G820" s="8"/>
      <c r="H820" s="8"/>
    </row>
    <row r="821" spans="1:8">
      <c r="A821" s="8"/>
      <c r="B821" s="8"/>
      <c r="C821" s="51">
        <f t="shared" si="16"/>
        <v>0</v>
      </c>
      <c r="D821" s="23" t="s">
        <v>11</v>
      </c>
      <c r="E821" s="8"/>
      <c r="F821" s="8"/>
      <c r="G821" s="8"/>
      <c r="H821" s="8"/>
    </row>
    <row r="822" spans="1:8">
      <c r="A822" s="8"/>
      <c r="B822" s="8"/>
      <c r="C822" s="51">
        <f t="shared" si="16"/>
        <v>0</v>
      </c>
      <c r="D822" s="23" t="s">
        <v>11</v>
      </c>
      <c r="E822" s="8"/>
      <c r="F822" s="8"/>
      <c r="G822" s="8"/>
      <c r="H822" s="8"/>
    </row>
    <row r="823" spans="1:8">
      <c r="A823" s="8"/>
      <c r="B823" s="8"/>
      <c r="C823" s="51">
        <f t="shared" si="16"/>
        <v>0</v>
      </c>
      <c r="D823" s="23" t="s">
        <v>11</v>
      </c>
      <c r="E823" s="8"/>
      <c r="F823" s="8"/>
      <c r="G823" s="8"/>
      <c r="H823" s="8"/>
    </row>
    <row r="824" spans="1:8">
      <c r="A824" s="8"/>
      <c r="B824" s="8"/>
      <c r="C824" s="51">
        <f t="shared" si="16"/>
        <v>0</v>
      </c>
      <c r="D824" s="23" t="s">
        <v>11</v>
      </c>
      <c r="E824" s="8"/>
      <c r="F824" s="8"/>
      <c r="G824" s="8"/>
      <c r="H824" s="8"/>
    </row>
    <row r="825" spans="1:8">
      <c r="A825" s="8"/>
      <c r="B825" s="8"/>
      <c r="C825" s="51">
        <f t="shared" si="16"/>
        <v>0</v>
      </c>
      <c r="D825" s="23" t="s">
        <v>11</v>
      </c>
      <c r="E825" s="8"/>
      <c r="F825" s="8"/>
      <c r="G825" s="8"/>
      <c r="H825" s="8"/>
    </row>
    <row r="826" spans="1:8">
      <c r="A826" s="8"/>
      <c r="B826" s="8"/>
      <c r="C826" s="51">
        <f t="shared" si="16"/>
        <v>0</v>
      </c>
      <c r="D826" s="23" t="s">
        <v>11</v>
      </c>
      <c r="E826" s="8"/>
      <c r="F826" s="8"/>
      <c r="G826" s="8"/>
      <c r="H826" s="8"/>
    </row>
    <row r="827" spans="1:8">
      <c r="A827" s="8"/>
      <c r="B827" s="8"/>
      <c r="C827" s="51">
        <f t="shared" si="16"/>
        <v>0</v>
      </c>
      <c r="D827" s="23" t="s">
        <v>11</v>
      </c>
      <c r="E827" s="8"/>
      <c r="F827" s="8"/>
      <c r="G827" s="8"/>
      <c r="H827" s="8"/>
    </row>
    <row r="828" spans="1:8">
      <c r="A828" s="8"/>
      <c r="B828" s="8"/>
      <c r="C828" s="51">
        <f t="shared" si="16"/>
        <v>0</v>
      </c>
      <c r="D828" s="23" t="s">
        <v>11</v>
      </c>
      <c r="E828" s="8"/>
      <c r="F828" s="8"/>
      <c r="G828" s="8"/>
      <c r="H828" s="8"/>
    </row>
    <row r="829" spans="1:8">
      <c r="A829" s="8"/>
      <c r="B829" s="8"/>
      <c r="C829" s="51">
        <f t="shared" si="16"/>
        <v>0</v>
      </c>
      <c r="D829" s="23" t="s">
        <v>11</v>
      </c>
      <c r="E829" s="8"/>
      <c r="F829" s="8"/>
      <c r="G829" s="8"/>
      <c r="H829" s="8"/>
    </row>
    <row r="830" spans="1:8">
      <c r="A830" s="8"/>
      <c r="B830" s="8"/>
      <c r="C830" s="51">
        <f t="shared" si="16"/>
        <v>0</v>
      </c>
      <c r="D830" s="23" t="s">
        <v>11</v>
      </c>
      <c r="E830" s="8"/>
      <c r="F830" s="8"/>
      <c r="G830" s="8"/>
      <c r="H830" s="8"/>
    </row>
    <row r="831" spans="1:8">
      <c r="A831" s="8"/>
      <c r="B831" s="8"/>
      <c r="C831" s="51">
        <f t="shared" si="16"/>
        <v>0</v>
      </c>
      <c r="D831" s="23" t="s">
        <v>11</v>
      </c>
      <c r="E831" s="8"/>
      <c r="F831" s="8"/>
      <c r="G831" s="8"/>
      <c r="H831" s="8"/>
    </row>
    <row r="832" spans="1:8">
      <c r="A832" s="8"/>
      <c r="B832" s="8"/>
      <c r="C832" s="51">
        <f t="shared" si="16"/>
        <v>0</v>
      </c>
      <c r="D832" s="23" t="s">
        <v>11</v>
      </c>
      <c r="E832" s="8"/>
      <c r="F832" s="8"/>
      <c r="G832" s="8"/>
      <c r="H832" s="8"/>
    </row>
    <row r="833" spans="1:8">
      <c r="A833" s="8"/>
      <c r="B833" s="8"/>
      <c r="C833" s="51">
        <f t="shared" si="16"/>
        <v>0</v>
      </c>
      <c r="D833" s="23" t="s">
        <v>11</v>
      </c>
      <c r="E833" s="8"/>
      <c r="F833" s="8"/>
      <c r="G833" s="8"/>
      <c r="H833" s="8"/>
    </row>
    <row r="834" spans="1:8">
      <c r="A834" s="8"/>
      <c r="B834" s="8"/>
      <c r="C834" s="51">
        <f t="shared" si="16"/>
        <v>0</v>
      </c>
      <c r="D834" s="23" t="s">
        <v>11</v>
      </c>
      <c r="E834" s="8"/>
      <c r="F834" s="8"/>
      <c r="G834" s="8"/>
      <c r="H834" s="8"/>
    </row>
    <row r="835" spans="1:8">
      <c r="A835" s="8"/>
      <c r="B835" s="8"/>
      <c r="C835" s="51">
        <f t="shared" si="16"/>
        <v>0</v>
      </c>
      <c r="D835" s="23" t="s">
        <v>11</v>
      </c>
      <c r="E835" s="8"/>
      <c r="F835" s="8"/>
      <c r="G835" s="8"/>
      <c r="H835" s="8"/>
    </row>
    <row r="836" spans="1:8">
      <c r="A836" s="8"/>
      <c r="B836" s="8"/>
      <c r="C836" s="51">
        <f t="shared" ref="C836:C899" si="17">IFERROR(SUMPRODUCT($E$2:$Z$2,E836:Z836)/SUM($E$2:$Z$2),"")</f>
        <v>0</v>
      </c>
      <c r="D836" s="23" t="s">
        <v>11</v>
      </c>
      <c r="E836" s="8"/>
      <c r="F836" s="8"/>
      <c r="G836" s="8"/>
      <c r="H836" s="8"/>
    </row>
    <row r="837" spans="1:8">
      <c r="A837" s="8"/>
      <c r="B837" s="8"/>
      <c r="C837" s="51">
        <f t="shared" si="17"/>
        <v>0</v>
      </c>
      <c r="D837" s="23" t="s">
        <v>11</v>
      </c>
      <c r="E837" s="8"/>
      <c r="F837" s="8"/>
      <c r="G837" s="8"/>
      <c r="H837" s="8"/>
    </row>
    <row r="838" spans="1:8">
      <c r="A838" s="8"/>
      <c r="B838" s="8"/>
      <c r="C838" s="51">
        <f t="shared" si="17"/>
        <v>0</v>
      </c>
      <c r="D838" s="23" t="s">
        <v>11</v>
      </c>
      <c r="E838" s="8"/>
      <c r="F838" s="8"/>
      <c r="G838" s="8"/>
      <c r="H838" s="8"/>
    </row>
    <row r="839" spans="1:8">
      <c r="A839" s="8"/>
      <c r="B839" s="8"/>
      <c r="C839" s="51">
        <f t="shared" si="17"/>
        <v>0</v>
      </c>
      <c r="D839" s="23" t="s">
        <v>11</v>
      </c>
      <c r="E839" s="8"/>
      <c r="F839" s="8"/>
      <c r="G839" s="8"/>
      <c r="H839" s="8"/>
    </row>
    <row r="840" spans="1:8">
      <c r="A840" s="8"/>
      <c r="B840" s="8"/>
      <c r="C840" s="51">
        <f t="shared" si="17"/>
        <v>0</v>
      </c>
      <c r="D840" s="23" t="s">
        <v>11</v>
      </c>
      <c r="E840" s="8"/>
      <c r="F840" s="8"/>
      <c r="G840" s="8"/>
      <c r="H840" s="8"/>
    </row>
    <row r="841" spans="1:8">
      <c r="A841" s="8"/>
      <c r="B841" s="8"/>
      <c r="C841" s="51">
        <f t="shared" si="17"/>
        <v>0</v>
      </c>
      <c r="D841" s="23" t="s">
        <v>11</v>
      </c>
      <c r="E841" s="8"/>
      <c r="F841" s="8"/>
      <c r="G841" s="8"/>
      <c r="H841" s="8"/>
    </row>
    <row r="842" spans="1:8">
      <c r="A842" s="8"/>
      <c r="B842" s="8"/>
      <c r="C842" s="51">
        <f t="shared" si="17"/>
        <v>0</v>
      </c>
      <c r="D842" s="23" t="s">
        <v>11</v>
      </c>
      <c r="E842" s="8"/>
      <c r="F842" s="8"/>
      <c r="G842" s="8"/>
      <c r="H842" s="8"/>
    </row>
    <row r="843" spans="1:8">
      <c r="A843" s="8"/>
      <c r="B843" s="8"/>
      <c r="C843" s="51">
        <f t="shared" si="17"/>
        <v>0</v>
      </c>
      <c r="D843" s="23" t="s">
        <v>11</v>
      </c>
      <c r="E843" s="8"/>
      <c r="F843" s="8"/>
      <c r="G843" s="8"/>
      <c r="H843" s="8"/>
    </row>
    <row r="844" spans="1:8">
      <c r="A844" s="8"/>
      <c r="B844" s="8"/>
      <c r="C844" s="51">
        <f t="shared" si="17"/>
        <v>0</v>
      </c>
      <c r="D844" s="23" t="s">
        <v>11</v>
      </c>
      <c r="E844" s="8"/>
      <c r="F844" s="8"/>
      <c r="G844" s="8"/>
      <c r="H844" s="8"/>
    </row>
    <row r="845" spans="1:8">
      <c r="A845" s="8"/>
      <c r="B845" s="8"/>
      <c r="C845" s="51">
        <f t="shared" si="17"/>
        <v>0</v>
      </c>
      <c r="D845" s="23" t="s">
        <v>11</v>
      </c>
      <c r="E845" s="8"/>
      <c r="F845" s="8"/>
      <c r="G845" s="8"/>
      <c r="H845" s="8"/>
    </row>
    <row r="846" spans="1:8">
      <c r="A846" s="8"/>
      <c r="B846" s="8"/>
      <c r="C846" s="51">
        <f t="shared" si="17"/>
        <v>0</v>
      </c>
      <c r="D846" s="23" t="s">
        <v>11</v>
      </c>
      <c r="E846" s="8"/>
      <c r="F846" s="8"/>
      <c r="G846" s="8"/>
      <c r="H846" s="8"/>
    </row>
    <row r="847" spans="1:8">
      <c r="A847" s="8"/>
      <c r="B847" s="8"/>
      <c r="C847" s="51">
        <f t="shared" si="17"/>
        <v>0</v>
      </c>
      <c r="D847" s="23" t="s">
        <v>11</v>
      </c>
      <c r="E847" s="8"/>
      <c r="F847" s="8"/>
      <c r="G847" s="8"/>
      <c r="H847" s="8"/>
    </row>
    <row r="848" spans="1:8">
      <c r="A848" s="8"/>
      <c r="B848" s="8"/>
      <c r="C848" s="51">
        <f t="shared" si="17"/>
        <v>0</v>
      </c>
      <c r="D848" s="23" t="s">
        <v>11</v>
      </c>
      <c r="E848" s="8"/>
      <c r="F848" s="8"/>
      <c r="G848" s="8"/>
      <c r="H848" s="8"/>
    </row>
    <row r="849" spans="1:8">
      <c r="A849" s="8"/>
      <c r="B849" s="8"/>
      <c r="C849" s="51">
        <f t="shared" si="17"/>
        <v>0</v>
      </c>
      <c r="D849" s="23" t="s">
        <v>11</v>
      </c>
      <c r="E849" s="8"/>
      <c r="F849" s="8"/>
      <c r="G849" s="8"/>
      <c r="H849" s="8"/>
    </row>
    <row r="850" spans="1:8">
      <c r="A850" s="8"/>
      <c r="B850" s="8"/>
      <c r="C850" s="51">
        <f t="shared" si="17"/>
        <v>0</v>
      </c>
      <c r="D850" s="23" t="s">
        <v>11</v>
      </c>
      <c r="E850" s="8"/>
      <c r="F850" s="8"/>
      <c r="G850" s="8"/>
      <c r="H850" s="8"/>
    </row>
    <row r="851" spans="1:8">
      <c r="A851" s="8"/>
      <c r="B851" s="8"/>
      <c r="C851" s="51">
        <f t="shared" si="17"/>
        <v>0</v>
      </c>
      <c r="D851" s="23" t="s">
        <v>11</v>
      </c>
      <c r="E851" s="8"/>
      <c r="F851" s="8"/>
      <c r="G851" s="8"/>
      <c r="H851" s="8"/>
    </row>
    <row r="852" spans="1:8">
      <c r="A852" s="8"/>
      <c r="B852" s="8"/>
      <c r="C852" s="51">
        <f t="shared" si="17"/>
        <v>0</v>
      </c>
      <c r="D852" s="23" t="s">
        <v>11</v>
      </c>
      <c r="E852" s="8"/>
      <c r="F852" s="8"/>
      <c r="G852" s="8"/>
      <c r="H852" s="8"/>
    </row>
    <row r="853" spans="1:8">
      <c r="A853" s="8"/>
      <c r="B853" s="8"/>
      <c r="C853" s="51">
        <f t="shared" si="17"/>
        <v>0</v>
      </c>
      <c r="D853" s="23" t="s">
        <v>11</v>
      </c>
      <c r="E853" s="8"/>
      <c r="F853" s="8"/>
      <c r="G853" s="8"/>
      <c r="H853" s="8"/>
    </row>
    <row r="854" spans="1:8">
      <c r="A854" s="8"/>
      <c r="B854" s="8"/>
      <c r="C854" s="51">
        <f t="shared" si="17"/>
        <v>0</v>
      </c>
      <c r="D854" s="23" t="s">
        <v>11</v>
      </c>
      <c r="E854" s="8"/>
      <c r="F854" s="8"/>
      <c r="G854" s="8"/>
      <c r="H854" s="8"/>
    </row>
    <row r="855" spans="1:8">
      <c r="A855" s="8"/>
      <c r="B855" s="8"/>
      <c r="C855" s="51">
        <f t="shared" si="17"/>
        <v>0</v>
      </c>
      <c r="D855" s="23" t="s">
        <v>11</v>
      </c>
      <c r="E855" s="8"/>
      <c r="F855" s="8"/>
      <c r="G855" s="8"/>
      <c r="H855" s="8"/>
    </row>
    <row r="856" spans="1:8">
      <c r="A856" s="8"/>
      <c r="B856" s="8"/>
      <c r="C856" s="51">
        <f t="shared" si="17"/>
        <v>0</v>
      </c>
      <c r="D856" s="23" t="s">
        <v>11</v>
      </c>
      <c r="E856" s="8"/>
      <c r="F856" s="8"/>
      <c r="G856" s="8"/>
      <c r="H856" s="8"/>
    </row>
    <row r="857" spans="1:8">
      <c r="A857" s="8"/>
      <c r="B857" s="8"/>
      <c r="C857" s="51">
        <f t="shared" si="17"/>
        <v>0</v>
      </c>
      <c r="D857" s="23" t="s">
        <v>11</v>
      </c>
      <c r="E857" s="8"/>
      <c r="F857" s="8"/>
      <c r="G857" s="8"/>
      <c r="H857" s="8"/>
    </row>
    <row r="858" spans="1:8">
      <c r="A858" s="8"/>
      <c r="B858" s="8"/>
      <c r="C858" s="51">
        <f t="shared" si="17"/>
        <v>0</v>
      </c>
      <c r="D858" s="23" t="s">
        <v>11</v>
      </c>
      <c r="E858" s="8"/>
      <c r="F858" s="8"/>
      <c r="G858" s="8"/>
      <c r="H858" s="8"/>
    </row>
    <row r="859" spans="1:8">
      <c r="A859" s="8"/>
      <c r="B859" s="8"/>
      <c r="C859" s="51">
        <f t="shared" si="17"/>
        <v>0</v>
      </c>
      <c r="D859" s="23" t="s">
        <v>11</v>
      </c>
      <c r="E859" s="8"/>
      <c r="F859" s="8"/>
      <c r="G859" s="8"/>
      <c r="H859" s="8"/>
    </row>
    <row r="860" spans="1:8">
      <c r="A860" s="8"/>
      <c r="B860" s="8"/>
      <c r="C860" s="51">
        <f t="shared" si="17"/>
        <v>0</v>
      </c>
      <c r="D860" s="23" t="s">
        <v>11</v>
      </c>
      <c r="E860" s="8"/>
      <c r="F860" s="8"/>
      <c r="G860" s="8"/>
      <c r="H860" s="8"/>
    </row>
    <row r="861" spans="1:8">
      <c r="A861" s="8"/>
      <c r="B861" s="8"/>
      <c r="C861" s="51">
        <f t="shared" si="17"/>
        <v>0</v>
      </c>
      <c r="D861" s="23" t="s">
        <v>11</v>
      </c>
      <c r="E861" s="8"/>
      <c r="F861" s="8"/>
      <c r="G861" s="8"/>
      <c r="H861" s="8"/>
    </row>
    <row r="862" spans="1:8">
      <c r="A862" s="8"/>
      <c r="B862" s="8"/>
      <c r="C862" s="51">
        <f t="shared" si="17"/>
        <v>0</v>
      </c>
      <c r="D862" s="23" t="s">
        <v>11</v>
      </c>
      <c r="E862" s="8"/>
      <c r="F862" s="8"/>
      <c r="G862" s="8"/>
      <c r="H862" s="8"/>
    </row>
    <row r="863" spans="1:8">
      <c r="A863" s="8"/>
      <c r="B863" s="8"/>
      <c r="C863" s="51">
        <f t="shared" si="17"/>
        <v>0</v>
      </c>
      <c r="D863" s="23" t="s">
        <v>11</v>
      </c>
      <c r="E863" s="8"/>
      <c r="F863" s="8"/>
      <c r="G863" s="8"/>
      <c r="H863" s="8"/>
    </row>
    <row r="864" spans="1:8">
      <c r="A864" s="8"/>
      <c r="B864" s="8"/>
      <c r="C864" s="51">
        <f t="shared" si="17"/>
        <v>0</v>
      </c>
      <c r="D864" s="23" t="s">
        <v>11</v>
      </c>
      <c r="E864" s="8"/>
      <c r="F864" s="8"/>
      <c r="G864" s="8"/>
      <c r="H864" s="8"/>
    </row>
    <row r="865" spans="1:8">
      <c r="A865" s="8"/>
      <c r="B865" s="8"/>
      <c r="C865" s="51">
        <f t="shared" si="17"/>
        <v>0</v>
      </c>
      <c r="D865" s="23" t="s">
        <v>11</v>
      </c>
      <c r="E865" s="8"/>
      <c r="F865" s="8"/>
      <c r="G865" s="8"/>
      <c r="H865" s="8"/>
    </row>
    <row r="866" spans="1:8">
      <c r="A866" s="8"/>
      <c r="B866" s="8"/>
      <c r="C866" s="51">
        <f t="shared" si="17"/>
        <v>0</v>
      </c>
      <c r="D866" s="23" t="s">
        <v>11</v>
      </c>
      <c r="E866" s="8"/>
      <c r="F866" s="8"/>
      <c r="G866" s="8"/>
      <c r="H866" s="8"/>
    </row>
    <row r="867" spans="1:8">
      <c r="A867" s="8"/>
      <c r="B867" s="8"/>
      <c r="C867" s="51">
        <f t="shared" si="17"/>
        <v>0</v>
      </c>
      <c r="D867" s="23" t="s">
        <v>11</v>
      </c>
      <c r="E867" s="8"/>
      <c r="F867" s="8"/>
      <c r="G867" s="8"/>
      <c r="H867" s="8"/>
    </row>
    <row r="868" spans="1:8">
      <c r="A868" s="8"/>
      <c r="B868" s="8"/>
      <c r="C868" s="51">
        <f t="shared" si="17"/>
        <v>0</v>
      </c>
      <c r="D868" s="23" t="s">
        <v>11</v>
      </c>
      <c r="E868" s="8"/>
      <c r="F868" s="8"/>
      <c r="G868" s="8"/>
      <c r="H868" s="8"/>
    </row>
    <row r="869" spans="1:8">
      <c r="A869" s="8"/>
      <c r="B869" s="8"/>
      <c r="C869" s="51">
        <f t="shared" si="17"/>
        <v>0</v>
      </c>
      <c r="D869" s="23" t="s">
        <v>11</v>
      </c>
      <c r="E869" s="8"/>
      <c r="F869" s="8"/>
      <c r="G869" s="8"/>
      <c r="H869" s="8"/>
    </row>
    <row r="870" spans="1:8">
      <c r="A870" s="8"/>
      <c r="B870" s="8"/>
      <c r="C870" s="51">
        <f t="shared" si="17"/>
        <v>0</v>
      </c>
      <c r="D870" s="23" t="s">
        <v>11</v>
      </c>
      <c r="E870" s="8"/>
      <c r="F870" s="8"/>
      <c r="G870" s="8"/>
      <c r="H870" s="8"/>
    </row>
    <row r="871" spans="1:8">
      <c r="A871" s="8"/>
      <c r="B871" s="8"/>
      <c r="C871" s="51">
        <f t="shared" si="17"/>
        <v>0</v>
      </c>
      <c r="D871" s="23" t="s">
        <v>11</v>
      </c>
      <c r="E871" s="8"/>
      <c r="F871" s="8"/>
      <c r="G871" s="8"/>
      <c r="H871" s="8"/>
    </row>
    <row r="872" spans="1:8">
      <c r="A872" s="8"/>
      <c r="B872" s="8"/>
      <c r="C872" s="51">
        <f t="shared" si="17"/>
        <v>0</v>
      </c>
      <c r="D872" s="23" t="s">
        <v>11</v>
      </c>
      <c r="E872" s="8"/>
      <c r="F872" s="8"/>
      <c r="G872" s="8"/>
      <c r="H872" s="8"/>
    </row>
    <row r="873" spans="1:8">
      <c r="A873" s="8"/>
      <c r="B873" s="8"/>
      <c r="C873" s="51">
        <f t="shared" si="17"/>
        <v>0</v>
      </c>
      <c r="D873" s="23" t="s">
        <v>11</v>
      </c>
      <c r="E873" s="8"/>
      <c r="F873" s="8"/>
      <c r="G873" s="8"/>
      <c r="H873" s="8"/>
    </row>
    <row r="874" spans="1:8">
      <c r="A874" s="8"/>
      <c r="B874" s="8"/>
      <c r="C874" s="51">
        <f t="shared" si="17"/>
        <v>0</v>
      </c>
      <c r="D874" s="23" t="s">
        <v>11</v>
      </c>
      <c r="E874" s="8"/>
      <c r="F874" s="8"/>
      <c r="G874" s="8"/>
      <c r="H874" s="8"/>
    </row>
    <row r="875" spans="1:8">
      <c r="A875" s="8"/>
      <c r="B875" s="8"/>
      <c r="C875" s="51">
        <f t="shared" si="17"/>
        <v>0</v>
      </c>
      <c r="D875" s="23" t="s">
        <v>11</v>
      </c>
      <c r="E875" s="8"/>
      <c r="F875" s="8"/>
      <c r="G875" s="8"/>
      <c r="H875" s="8"/>
    </row>
    <row r="876" spans="1:8">
      <c r="A876" s="8"/>
      <c r="B876" s="8"/>
      <c r="C876" s="51">
        <f t="shared" si="17"/>
        <v>0</v>
      </c>
      <c r="D876" s="23" t="s">
        <v>11</v>
      </c>
      <c r="E876" s="8"/>
      <c r="F876" s="8"/>
      <c r="G876" s="8"/>
      <c r="H876" s="8"/>
    </row>
    <row r="877" spans="1:8">
      <c r="A877" s="8"/>
      <c r="B877" s="8"/>
      <c r="C877" s="51">
        <f t="shared" si="17"/>
        <v>0</v>
      </c>
      <c r="D877" s="23" t="s">
        <v>11</v>
      </c>
      <c r="E877" s="8"/>
      <c r="F877" s="8"/>
      <c r="G877" s="8"/>
      <c r="H877" s="8"/>
    </row>
    <row r="878" spans="1:8">
      <c r="A878" s="8"/>
      <c r="B878" s="8"/>
      <c r="C878" s="51">
        <f t="shared" si="17"/>
        <v>0</v>
      </c>
      <c r="D878" s="23" t="s">
        <v>11</v>
      </c>
      <c r="E878" s="8"/>
      <c r="F878" s="8"/>
      <c r="G878" s="8"/>
      <c r="H878" s="8"/>
    </row>
    <row r="879" spans="1:8">
      <c r="A879" s="8"/>
      <c r="B879" s="8"/>
      <c r="C879" s="51">
        <f t="shared" si="17"/>
        <v>0</v>
      </c>
      <c r="D879" s="23" t="s">
        <v>11</v>
      </c>
      <c r="E879" s="8"/>
      <c r="F879" s="8"/>
      <c r="G879" s="8"/>
      <c r="H879" s="8"/>
    </row>
    <row r="880" spans="1:8">
      <c r="A880" s="8"/>
      <c r="B880" s="8"/>
      <c r="C880" s="51">
        <f t="shared" si="17"/>
        <v>0</v>
      </c>
      <c r="D880" s="23" t="s">
        <v>11</v>
      </c>
      <c r="E880" s="8"/>
      <c r="F880" s="8"/>
      <c r="G880" s="8"/>
      <c r="H880" s="8"/>
    </row>
    <row r="881" spans="1:8">
      <c r="A881" s="8"/>
      <c r="B881" s="8"/>
      <c r="C881" s="51">
        <f t="shared" si="17"/>
        <v>0</v>
      </c>
      <c r="D881" s="23" t="s">
        <v>11</v>
      </c>
      <c r="E881" s="8"/>
      <c r="F881" s="8"/>
      <c r="G881" s="8"/>
      <c r="H881" s="8"/>
    </row>
    <row r="882" spans="1:8">
      <c r="A882" s="8"/>
      <c r="B882" s="8"/>
      <c r="C882" s="51">
        <f t="shared" si="17"/>
        <v>0</v>
      </c>
      <c r="D882" s="23" t="s">
        <v>11</v>
      </c>
      <c r="E882" s="8"/>
      <c r="F882" s="8"/>
      <c r="G882" s="8"/>
      <c r="H882" s="8"/>
    </row>
    <row r="883" spans="1:8">
      <c r="A883" s="8"/>
      <c r="B883" s="8"/>
      <c r="C883" s="51">
        <f t="shared" si="17"/>
        <v>0</v>
      </c>
      <c r="D883" s="23" t="s">
        <v>11</v>
      </c>
      <c r="E883" s="8"/>
      <c r="F883" s="8"/>
      <c r="G883" s="8"/>
      <c r="H883" s="8"/>
    </row>
    <row r="884" spans="1:8">
      <c r="A884" s="8"/>
      <c r="B884" s="8"/>
      <c r="C884" s="51">
        <f t="shared" si="17"/>
        <v>0</v>
      </c>
      <c r="D884" s="23" t="s">
        <v>11</v>
      </c>
      <c r="E884" s="8"/>
      <c r="F884" s="8"/>
      <c r="G884" s="8"/>
      <c r="H884" s="8"/>
    </row>
    <row r="885" spans="1:8">
      <c r="A885" s="8"/>
      <c r="B885" s="8"/>
      <c r="C885" s="51">
        <f t="shared" si="17"/>
        <v>0</v>
      </c>
      <c r="D885" s="23" t="s">
        <v>11</v>
      </c>
      <c r="E885" s="8"/>
      <c r="F885" s="8"/>
      <c r="G885" s="8"/>
      <c r="H885" s="8"/>
    </row>
    <row r="886" spans="1:8">
      <c r="A886" s="8"/>
      <c r="B886" s="8"/>
      <c r="C886" s="51">
        <f t="shared" si="17"/>
        <v>0</v>
      </c>
      <c r="D886" s="23" t="s">
        <v>11</v>
      </c>
      <c r="E886" s="8"/>
      <c r="F886" s="8"/>
      <c r="G886" s="8"/>
      <c r="H886" s="8"/>
    </row>
    <row r="887" spans="1:8">
      <c r="A887" s="8"/>
      <c r="B887" s="8"/>
      <c r="C887" s="51">
        <f t="shared" si="17"/>
        <v>0</v>
      </c>
      <c r="D887" s="23" t="s">
        <v>11</v>
      </c>
      <c r="E887" s="8"/>
      <c r="F887" s="8"/>
      <c r="G887" s="8"/>
      <c r="H887" s="8"/>
    </row>
    <row r="888" spans="1:8">
      <c r="A888" s="8"/>
      <c r="B888" s="8"/>
      <c r="C888" s="51">
        <f t="shared" si="17"/>
        <v>0</v>
      </c>
      <c r="D888" s="23" t="s">
        <v>11</v>
      </c>
      <c r="E888" s="8"/>
      <c r="F888" s="8"/>
      <c r="G888" s="8"/>
      <c r="H888" s="8"/>
    </row>
    <row r="889" spans="1:8">
      <c r="A889" s="8"/>
      <c r="B889" s="8"/>
      <c r="C889" s="51">
        <f t="shared" si="17"/>
        <v>0</v>
      </c>
      <c r="D889" s="23" t="s">
        <v>11</v>
      </c>
      <c r="E889" s="8"/>
      <c r="F889" s="8"/>
      <c r="G889" s="8"/>
      <c r="H889" s="8"/>
    </row>
    <row r="890" spans="1:8">
      <c r="A890" s="8"/>
      <c r="B890" s="8"/>
      <c r="C890" s="51">
        <f t="shared" si="17"/>
        <v>0</v>
      </c>
      <c r="D890" s="23" t="s">
        <v>11</v>
      </c>
      <c r="E890" s="8"/>
      <c r="F890" s="8"/>
      <c r="G890" s="8"/>
      <c r="H890" s="8"/>
    </row>
    <row r="891" spans="1:8">
      <c r="A891" s="8"/>
      <c r="B891" s="8"/>
      <c r="C891" s="51">
        <f t="shared" si="17"/>
        <v>0</v>
      </c>
      <c r="D891" s="23" t="s">
        <v>11</v>
      </c>
      <c r="E891" s="8"/>
      <c r="F891" s="8"/>
      <c r="G891" s="8"/>
      <c r="H891" s="8"/>
    </row>
    <row r="892" spans="1:8">
      <c r="A892" s="8"/>
      <c r="B892" s="8"/>
      <c r="C892" s="51">
        <f t="shared" si="17"/>
        <v>0</v>
      </c>
      <c r="D892" s="23" t="s">
        <v>11</v>
      </c>
      <c r="E892" s="8"/>
      <c r="F892" s="8"/>
      <c r="G892" s="8"/>
      <c r="H892" s="8"/>
    </row>
    <row r="893" spans="1:8">
      <c r="A893" s="8"/>
      <c r="B893" s="8"/>
      <c r="C893" s="51">
        <f t="shared" si="17"/>
        <v>0</v>
      </c>
      <c r="D893" s="23" t="s">
        <v>11</v>
      </c>
      <c r="E893" s="8"/>
      <c r="F893" s="8"/>
      <c r="G893" s="8"/>
      <c r="H893" s="8"/>
    </row>
    <row r="894" spans="1:8">
      <c r="A894" s="8"/>
      <c r="B894" s="8"/>
      <c r="C894" s="51">
        <f t="shared" si="17"/>
        <v>0</v>
      </c>
      <c r="D894" s="23" t="s">
        <v>11</v>
      </c>
      <c r="E894" s="8"/>
      <c r="F894" s="8"/>
      <c r="G894" s="8"/>
      <c r="H894" s="8"/>
    </row>
    <row r="895" spans="1:8">
      <c r="A895" s="8"/>
      <c r="B895" s="8"/>
      <c r="C895" s="51">
        <f t="shared" si="17"/>
        <v>0</v>
      </c>
      <c r="D895" s="23" t="s">
        <v>11</v>
      </c>
      <c r="E895" s="8"/>
      <c r="F895" s="8"/>
      <c r="G895" s="8"/>
      <c r="H895" s="8"/>
    </row>
    <row r="896" spans="1:8">
      <c r="A896" s="8"/>
      <c r="B896" s="8"/>
      <c r="C896" s="51">
        <f t="shared" si="17"/>
        <v>0</v>
      </c>
      <c r="D896" s="23" t="s">
        <v>11</v>
      </c>
      <c r="E896" s="8"/>
      <c r="F896" s="8"/>
      <c r="G896" s="8"/>
      <c r="H896" s="8"/>
    </row>
    <row r="897" spans="1:8">
      <c r="A897" s="8"/>
      <c r="B897" s="8"/>
      <c r="C897" s="51">
        <f t="shared" si="17"/>
        <v>0</v>
      </c>
      <c r="D897" s="23" t="s">
        <v>11</v>
      </c>
      <c r="E897" s="8"/>
      <c r="F897" s="8"/>
      <c r="G897" s="8"/>
      <c r="H897" s="8"/>
    </row>
    <row r="898" spans="1:8">
      <c r="A898" s="8"/>
      <c r="B898" s="8"/>
      <c r="C898" s="51">
        <f t="shared" si="17"/>
        <v>0</v>
      </c>
      <c r="D898" s="23" t="s">
        <v>11</v>
      </c>
      <c r="E898" s="8"/>
      <c r="F898" s="8"/>
      <c r="G898" s="8"/>
      <c r="H898" s="8"/>
    </row>
    <row r="899" spans="1:8">
      <c r="A899" s="8"/>
      <c r="B899" s="8"/>
      <c r="C899" s="51">
        <f t="shared" si="17"/>
        <v>0</v>
      </c>
      <c r="D899" s="23" t="s">
        <v>11</v>
      </c>
      <c r="E899" s="8"/>
      <c r="F899" s="8"/>
      <c r="G899" s="8"/>
      <c r="H899" s="8"/>
    </row>
    <row r="900" spans="1:8">
      <c r="A900" s="8"/>
      <c r="B900" s="8"/>
      <c r="C900" s="51">
        <f t="shared" ref="C900:C963" si="18">IFERROR(SUMPRODUCT($E$2:$Z$2,E900:Z900)/SUM($E$2:$Z$2),"")</f>
        <v>0</v>
      </c>
      <c r="D900" s="23" t="s">
        <v>11</v>
      </c>
      <c r="E900" s="8"/>
      <c r="F900" s="8"/>
      <c r="G900" s="8"/>
      <c r="H900" s="8"/>
    </row>
    <row r="901" spans="1:8">
      <c r="A901" s="8"/>
      <c r="B901" s="8"/>
      <c r="C901" s="51">
        <f t="shared" si="18"/>
        <v>0</v>
      </c>
      <c r="D901" s="23" t="s">
        <v>11</v>
      </c>
      <c r="E901" s="8"/>
      <c r="F901" s="8"/>
      <c r="G901" s="8"/>
      <c r="H901" s="8"/>
    </row>
    <row r="902" spans="1:8">
      <c r="A902" s="8"/>
      <c r="B902" s="8"/>
      <c r="C902" s="51">
        <f t="shared" si="18"/>
        <v>0</v>
      </c>
      <c r="D902" s="23" t="s">
        <v>11</v>
      </c>
      <c r="E902" s="8"/>
      <c r="F902" s="8"/>
      <c r="G902" s="8"/>
      <c r="H902" s="8"/>
    </row>
    <row r="903" spans="1:8">
      <c r="A903" s="8"/>
      <c r="B903" s="8"/>
      <c r="C903" s="51">
        <f t="shared" si="18"/>
        <v>0</v>
      </c>
      <c r="D903" s="23" t="s">
        <v>11</v>
      </c>
      <c r="E903" s="8"/>
      <c r="F903" s="8"/>
      <c r="G903" s="8"/>
      <c r="H903" s="8"/>
    </row>
    <row r="904" spans="1:8">
      <c r="A904" s="8"/>
      <c r="B904" s="8"/>
      <c r="C904" s="51">
        <f t="shared" si="18"/>
        <v>0</v>
      </c>
      <c r="D904" s="23" t="s">
        <v>11</v>
      </c>
      <c r="E904" s="8"/>
      <c r="F904" s="8"/>
      <c r="G904" s="8"/>
      <c r="H904" s="8"/>
    </row>
    <row r="905" spans="1:8">
      <c r="A905" s="8"/>
      <c r="B905" s="8"/>
      <c r="C905" s="51">
        <f t="shared" si="18"/>
        <v>0</v>
      </c>
      <c r="D905" s="23" t="s">
        <v>11</v>
      </c>
      <c r="E905" s="8"/>
      <c r="F905" s="8"/>
      <c r="G905" s="8"/>
      <c r="H905" s="8"/>
    </row>
    <row r="906" spans="1:8">
      <c r="A906" s="8"/>
      <c r="B906" s="8"/>
      <c r="C906" s="51">
        <f t="shared" si="18"/>
        <v>0</v>
      </c>
      <c r="D906" s="23" t="s">
        <v>11</v>
      </c>
      <c r="E906" s="8"/>
      <c r="F906" s="8"/>
      <c r="G906" s="8"/>
      <c r="H906" s="8"/>
    </row>
    <row r="907" spans="1:8">
      <c r="A907" s="8"/>
      <c r="B907" s="8"/>
      <c r="C907" s="51">
        <f t="shared" si="18"/>
        <v>0</v>
      </c>
      <c r="D907" s="23" t="s">
        <v>11</v>
      </c>
      <c r="E907" s="8"/>
      <c r="F907" s="8"/>
      <c r="G907" s="8"/>
      <c r="H907" s="8"/>
    </row>
    <row r="908" spans="1:8">
      <c r="A908" s="8"/>
      <c r="B908" s="8"/>
      <c r="C908" s="51">
        <f t="shared" si="18"/>
        <v>0</v>
      </c>
      <c r="D908" s="23" t="s">
        <v>11</v>
      </c>
      <c r="E908" s="8"/>
      <c r="F908" s="8"/>
      <c r="G908" s="8"/>
      <c r="H908" s="8"/>
    </row>
    <row r="909" spans="1:8">
      <c r="A909" s="8"/>
      <c r="B909" s="8"/>
      <c r="C909" s="51">
        <f t="shared" si="18"/>
        <v>0</v>
      </c>
      <c r="D909" s="23" t="s">
        <v>11</v>
      </c>
      <c r="E909" s="8"/>
      <c r="F909" s="8"/>
      <c r="G909" s="8"/>
      <c r="H909" s="8"/>
    </row>
    <row r="910" spans="1:8">
      <c r="A910" s="8"/>
      <c r="B910" s="8"/>
      <c r="C910" s="51">
        <f t="shared" si="18"/>
        <v>0</v>
      </c>
      <c r="D910" s="23" t="s">
        <v>11</v>
      </c>
      <c r="E910" s="8"/>
      <c r="F910" s="8"/>
      <c r="G910" s="8"/>
      <c r="H910" s="8"/>
    </row>
    <row r="911" spans="1:8">
      <c r="A911" s="8"/>
      <c r="B911" s="8"/>
      <c r="C911" s="51">
        <f t="shared" si="18"/>
        <v>0</v>
      </c>
      <c r="D911" s="23" t="s">
        <v>11</v>
      </c>
      <c r="E911" s="8"/>
      <c r="F911" s="8"/>
      <c r="G911" s="8"/>
      <c r="H911" s="8"/>
    </row>
    <row r="912" spans="1:8">
      <c r="A912" s="8"/>
      <c r="B912" s="8"/>
      <c r="C912" s="51">
        <f t="shared" si="18"/>
        <v>0</v>
      </c>
      <c r="D912" s="23" t="s">
        <v>11</v>
      </c>
      <c r="E912" s="8"/>
      <c r="F912" s="8"/>
      <c r="G912" s="8"/>
      <c r="H912" s="8"/>
    </row>
    <row r="913" spans="1:8">
      <c r="A913" s="8"/>
      <c r="B913" s="8"/>
      <c r="C913" s="51">
        <f t="shared" si="18"/>
        <v>0</v>
      </c>
      <c r="D913" s="23" t="s">
        <v>11</v>
      </c>
      <c r="E913" s="8"/>
      <c r="F913" s="8"/>
      <c r="G913" s="8"/>
      <c r="H913" s="8"/>
    </row>
    <row r="914" spans="1:8">
      <c r="A914" s="8"/>
      <c r="B914" s="8"/>
      <c r="C914" s="51">
        <f t="shared" si="18"/>
        <v>0</v>
      </c>
      <c r="D914" s="23" t="s">
        <v>11</v>
      </c>
      <c r="E914" s="8"/>
      <c r="F914" s="8"/>
      <c r="G914" s="8"/>
      <c r="H914" s="8"/>
    </row>
    <row r="915" spans="1:8">
      <c r="A915" s="8"/>
      <c r="B915" s="8"/>
      <c r="C915" s="51">
        <f t="shared" si="18"/>
        <v>0</v>
      </c>
      <c r="D915" s="23" t="s">
        <v>11</v>
      </c>
      <c r="E915" s="8"/>
      <c r="F915" s="8"/>
      <c r="G915" s="8"/>
      <c r="H915" s="8"/>
    </row>
    <row r="916" spans="1:8">
      <c r="A916" s="8"/>
      <c r="B916" s="8"/>
      <c r="C916" s="51">
        <f t="shared" si="18"/>
        <v>0</v>
      </c>
      <c r="D916" s="23" t="s">
        <v>11</v>
      </c>
      <c r="E916" s="8"/>
      <c r="F916" s="8"/>
      <c r="G916" s="8"/>
      <c r="H916" s="8"/>
    </row>
    <row r="917" spans="1:8">
      <c r="A917" s="8"/>
      <c r="B917" s="8"/>
      <c r="C917" s="51">
        <f t="shared" si="18"/>
        <v>0</v>
      </c>
      <c r="D917" s="23" t="s">
        <v>11</v>
      </c>
      <c r="E917" s="8"/>
      <c r="F917" s="8"/>
      <c r="G917" s="8"/>
      <c r="H917" s="8"/>
    </row>
    <row r="918" spans="1:8">
      <c r="A918" s="8"/>
      <c r="B918" s="8"/>
      <c r="C918" s="51">
        <f t="shared" si="18"/>
        <v>0</v>
      </c>
      <c r="D918" s="23" t="s">
        <v>11</v>
      </c>
      <c r="E918" s="8"/>
      <c r="F918" s="8"/>
      <c r="G918" s="8"/>
      <c r="H918" s="8"/>
    </row>
    <row r="919" spans="1:8">
      <c r="A919" s="8"/>
      <c r="B919" s="8"/>
      <c r="C919" s="51">
        <f t="shared" si="18"/>
        <v>0</v>
      </c>
      <c r="D919" s="23" t="s">
        <v>11</v>
      </c>
      <c r="E919" s="8"/>
      <c r="F919" s="8"/>
      <c r="G919" s="8"/>
      <c r="H919" s="8"/>
    </row>
    <row r="920" spans="1:8">
      <c r="A920" s="8"/>
      <c r="B920" s="8"/>
      <c r="C920" s="51">
        <f t="shared" si="18"/>
        <v>0</v>
      </c>
      <c r="D920" s="23" t="s">
        <v>11</v>
      </c>
      <c r="E920" s="8"/>
      <c r="F920" s="8"/>
      <c r="G920" s="8"/>
      <c r="H920" s="8"/>
    </row>
    <row r="921" spans="1:8">
      <c r="A921" s="8"/>
      <c r="B921" s="8"/>
      <c r="C921" s="51">
        <f t="shared" si="18"/>
        <v>0</v>
      </c>
      <c r="D921" s="23" t="s">
        <v>11</v>
      </c>
      <c r="E921" s="8"/>
      <c r="F921" s="8"/>
      <c r="G921" s="8"/>
      <c r="H921" s="8"/>
    </row>
    <row r="922" spans="1:8">
      <c r="A922" s="8"/>
      <c r="B922" s="8"/>
      <c r="C922" s="51">
        <f t="shared" si="18"/>
        <v>0</v>
      </c>
      <c r="D922" s="23" t="s">
        <v>11</v>
      </c>
      <c r="E922" s="8"/>
      <c r="F922" s="8"/>
      <c r="G922" s="8"/>
      <c r="H922" s="8"/>
    </row>
    <row r="923" spans="1:8">
      <c r="A923" s="8"/>
      <c r="B923" s="8"/>
      <c r="C923" s="51">
        <f t="shared" si="18"/>
        <v>0</v>
      </c>
      <c r="D923" s="23" t="s">
        <v>11</v>
      </c>
      <c r="E923" s="8"/>
      <c r="F923" s="8"/>
      <c r="G923" s="8"/>
      <c r="H923" s="8"/>
    </row>
    <row r="924" spans="1:8">
      <c r="A924" s="8"/>
      <c r="B924" s="8"/>
      <c r="C924" s="51">
        <f t="shared" si="18"/>
        <v>0</v>
      </c>
      <c r="D924" s="23" t="s">
        <v>11</v>
      </c>
      <c r="E924" s="8"/>
      <c r="F924" s="8"/>
      <c r="G924" s="8"/>
      <c r="H924" s="8"/>
    </row>
    <row r="925" spans="1:8">
      <c r="A925" s="8"/>
      <c r="B925" s="8"/>
      <c r="C925" s="51">
        <f t="shared" si="18"/>
        <v>0</v>
      </c>
      <c r="D925" s="23" t="s">
        <v>11</v>
      </c>
      <c r="E925" s="8"/>
      <c r="F925" s="8"/>
      <c r="G925" s="8"/>
      <c r="H925" s="8"/>
    </row>
    <row r="926" spans="1:8">
      <c r="A926" s="8"/>
      <c r="B926" s="8"/>
      <c r="C926" s="51">
        <f t="shared" si="18"/>
        <v>0</v>
      </c>
      <c r="D926" s="23" t="s">
        <v>11</v>
      </c>
      <c r="E926" s="8"/>
      <c r="F926" s="8"/>
      <c r="G926" s="8"/>
      <c r="H926" s="8"/>
    </row>
    <row r="927" spans="1:8">
      <c r="A927" s="8"/>
      <c r="B927" s="8"/>
      <c r="C927" s="51">
        <f t="shared" si="18"/>
        <v>0</v>
      </c>
      <c r="D927" s="23" t="s">
        <v>11</v>
      </c>
      <c r="E927" s="8"/>
      <c r="F927" s="8"/>
      <c r="G927" s="8"/>
      <c r="H927" s="8"/>
    </row>
    <row r="928" spans="1:8">
      <c r="A928" s="8"/>
      <c r="B928" s="8"/>
      <c r="C928" s="51">
        <f t="shared" si="18"/>
        <v>0</v>
      </c>
      <c r="D928" s="23" t="s">
        <v>11</v>
      </c>
      <c r="E928" s="8"/>
      <c r="F928" s="8"/>
      <c r="G928" s="8"/>
      <c r="H928" s="8"/>
    </row>
    <row r="929" spans="1:8">
      <c r="A929" s="8"/>
      <c r="B929" s="8"/>
      <c r="C929" s="51">
        <f t="shared" si="18"/>
        <v>0</v>
      </c>
      <c r="D929" s="23" t="s">
        <v>11</v>
      </c>
      <c r="E929" s="8"/>
      <c r="F929" s="8"/>
      <c r="G929" s="8"/>
      <c r="H929" s="8"/>
    </row>
    <row r="930" spans="1:8">
      <c r="A930" s="8"/>
      <c r="B930" s="8"/>
      <c r="C930" s="51">
        <f t="shared" si="18"/>
        <v>0</v>
      </c>
      <c r="D930" s="23" t="s">
        <v>11</v>
      </c>
      <c r="E930" s="8"/>
      <c r="F930" s="8"/>
      <c r="G930" s="8"/>
      <c r="H930" s="8"/>
    </row>
    <row r="931" spans="1:8">
      <c r="A931" s="8"/>
      <c r="B931" s="8"/>
      <c r="C931" s="51">
        <f t="shared" si="18"/>
        <v>0</v>
      </c>
      <c r="D931" s="23" t="s">
        <v>11</v>
      </c>
      <c r="E931" s="8"/>
      <c r="F931" s="8"/>
      <c r="G931" s="8"/>
      <c r="H931" s="8"/>
    </row>
    <row r="932" spans="1:8">
      <c r="A932" s="8"/>
      <c r="B932" s="8"/>
      <c r="C932" s="51">
        <f t="shared" si="18"/>
        <v>0</v>
      </c>
      <c r="D932" s="23" t="s">
        <v>11</v>
      </c>
      <c r="E932" s="8"/>
      <c r="F932" s="8"/>
      <c r="G932" s="8"/>
      <c r="H932" s="8"/>
    </row>
    <row r="933" spans="1:8">
      <c r="A933" s="8"/>
      <c r="B933" s="8"/>
      <c r="C933" s="51">
        <f t="shared" si="18"/>
        <v>0</v>
      </c>
      <c r="D933" s="23" t="s">
        <v>11</v>
      </c>
      <c r="E933" s="8"/>
      <c r="F933" s="8"/>
      <c r="G933" s="8"/>
      <c r="H933" s="8"/>
    </row>
    <row r="934" spans="1:8">
      <c r="A934" s="8"/>
      <c r="B934" s="8"/>
      <c r="C934" s="51">
        <f t="shared" si="18"/>
        <v>0</v>
      </c>
      <c r="D934" s="23" t="s">
        <v>11</v>
      </c>
      <c r="E934" s="8"/>
      <c r="F934" s="8"/>
      <c r="G934" s="8"/>
      <c r="H934" s="8"/>
    </row>
    <row r="935" spans="1:8">
      <c r="A935" s="8"/>
      <c r="B935" s="8"/>
      <c r="C935" s="51">
        <f t="shared" si="18"/>
        <v>0</v>
      </c>
      <c r="D935" s="23" t="s">
        <v>11</v>
      </c>
      <c r="E935" s="8"/>
      <c r="F935" s="8"/>
      <c r="G935" s="8"/>
      <c r="H935" s="8"/>
    </row>
    <row r="936" spans="1:8">
      <c r="A936" s="8"/>
      <c r="B936" s="8"/>
      <c r="C936" s="51">
        <f t="shared" si="18"/>
        <v>0</v>
      </c>
      <c r="D936" s="23" t="s">
        <v>11</v>
      </c>
      <c r="E936" s="8"/>
      <c r="F936" s="8"/>
      <c r="G936" s="8"/>
      <c r="H936" s="8"/>
    </row>
    <row r="937" spans="1:8">
      <c r="A937" s="8"/>
      <c r="B937" s="8"/>
      <c r="C937" s="51">
        <f t="shared" si="18"/>
        <v>0</v>
      </c>
      <c r="D937" s="23" t="s">
        <v>11</v>
      </c>
      <c r="E937" s="8"/>
      <c r="F937" s="8"/>
      <c r="G937" s="8"/>
      <c r="H937" s="8"/>
    </row>
    <row r="938" spans="1:8">
      <c r="A938" s="8"/>
      <c r="B938" s="8"/>
      <c r="C938" s="51">
        <f t="shared" si="18"/>
        <v>0</v>
      </c>
      <c r="D938" s="23" t="s">
        <v>11</v>
      </c>
      <c r="E938" s="8"/>
      <c r="F938" s="8"/>
      <c r="G938" s="8"/>
      <c r="H938" s="8"/>
    </row>
    <row r="939" spans="1:8">
      <c r="A939" s="8"/>
      <c r="B939" s="8"/>
      <c r="C939" s="51">
        <f t="shared" si="18"/>
        <v>0</v>
      </c>
      <c r="D939" s="23" t="s">
        <v>11</v>
      </c>
      <c r="E939" s="8"/>
      <c r="F939" s="8"/>
      <c r="G939" s="8"/>
      <c r="H939" s="8"/>
    </row>
    <row r="940" spans="1:8">
      <c r="A940" s="8"/>
      <c r="B940" s="8"/>
      <c r="C940" s="51">
        <f t="shared" si="18"/>
        <v>0</v>
      </c>
      <c r="D940" s="23" t="s">
        <v>11</v>
      </c>
      <c r="E940" s="8"/>
      <c r="F940" s="8"/>
      <c r="G940" s="8"/>
      <c r="H940" s="8"/>
    </row>
    <row r="941" spans="1:8">
      <c r="A941" s="8"/>
      <c r="B941" s="8"/>
      <c r="C941" s="51">
        <f t="shared" si="18"/>
        <v>0</v>
      </c>
      <c r="D941" s="23" t="s">
        <v>11</v>
      </c>
      <c r="E941" s="8"/>
      <c r="F941" s="8"/>
      <c r="G941" s="8"/>
      <c r="H941" s="8"/>
    </row>
    <row r="942" spans="1:8">
      <c r="A942" s="8"/>
      <c r="B942" s="8"/>
      <c r="C942" s="51">
        <f t="shared" si="18"/>
        <v>0</v>
      </c>
      <c r="D942" s="23" t="s">
        <v>11</v>
      </c>
      <c r="E942" s="8"/>
      <c r="F942" s="8"/>
      <c r="G942" s="8"/>
      <c r="H942" s="8"/>
    </row>
    <row r="943" spans="1:8">
      <c r="A943" s="8"/>
      <c r="B943" s="8"/>
      <c r="C943" s="51">
        <f t="shared" si="18"/>
        <v>0</v>
      </c>
      <c r="D943" s="23" t="s">
        <v>11</v>
      </c>
      <c r="E943" s="8"/>
      <c r="F943" s="8"/>
      <c r="G943" s="8"/>
      <c r="H943" s="8"/>
    </row>
    <row r="944" spans="1:8">
      <c r="A944" s="8"/>
      <c r="B944" s="8"/>
      <c r="C944" s="51">
        <f t="shared" si="18"/>
        <v>0</v>
      </c>
      <c r="D944" s="23" t="s">
        <v>11</v>
      </c>
      <c r="E944" s="8"/>
      <c r="F944" s="8"/>
      <c r="G944" s="8"/>
      <c r="H944" s="8"/>
    </row>
    <row r="945" spans="1:8">
      <c r="A945" s="8"/>
      <c r="B945" s="8"/>
      <c r="C945" s="51">
        <f t="shared" si="18"/>
        <v>0</v>
      </c>
      <c r="D945" s="23" t="s">
        <v>11</v>
      </c>
      <c r="E945" s="8"/>
      <c r="F945" s="8"/>
      <c r="G945" s="8"/>
      <c r="H945" s="8"/>
    </row>
    <row r="946" spans="1:8">
      <c r="A946" s="8"/>
      <c r="B946" s="8"/>
      <c r="C946" s="51">
        <f t="shared" si="18"/>
        <v>0</v>
      </c>
      <c r="D946" s="23" t="s">
        <v>11</v>
      </c>
      <c r="E946" s="8"/>
      <c r="F946" s="8"/>
      <c r="G946" s="8"/>
      <c r="H946" s="8"/>
    </row>
    <row r="947" spans="1:8">
      <c r="A947" s="8"/>
      <c r="B947" s="8"/>
      <c r="C947" s="51">
        <f t="shared" si="18"/>
        <v>0</v>
      </c>
      <c r="D947" s="23" t="s">
        <v>11</v>
      </c>
      <c r="E947" s="8"/>
      <c r="F947" s="8"/>
      <c r="G947" s="8"/>
      <c r="H947" s="8"/>
    </row>
    <row r="948" spans="1:8">
      <c r="A948" s="8"/>
      <c r="B948" s="8"/>
      <c r="C948" s="51">
        <f t="shared" si="18"/>
        <v>0</v>
      </c>
      <c r="D948" s="23" t="s">
        <v>11</v>
      </c>
      <c r="E948" s="8"/>
      <c r="F948" s="8"/>
      <c r="G948" s="8"/>
      <c r="H948" s="8"/>
    </row>
    <row r="949" spans="1:8">
      <c r="A949" s="8"/>
      <c r="B949" s="8"/>
      <c r="C949" s="51">
        <f t="shared" si="18"/>
        <v>0</v>
      </c>
      <c r="D949" s="23" t="s">
        <v>11</v>
      </c>
      <c r="E949" s="8"/>
      <c r="F949" s="8"/>
      <c r="G949" s="8"/>
      <c r="H949" s="8"/>
    </row>
    <row r="950" spans="1:8">
      <c r="A950" s="8"/>
      <c r="B950" s="8"/>
      <c r="C950" s="51">
        <f t="shared" si="18"/>
        <v>0</v>
      </c>
      <c r="D950" s="23" t="s">
        <v>11</v>
      </c>
      <c r="E950" s="8"/>
      <c r="F950" s="8"/>
      <c r="G950" s="8"/>
      <c r="H950" s="8"/>
    </row>
    <row r="951" spans="1:8">
      <c r="A951" s="8"/>
      <c r="B951" s="8"/>
      <c r="C951" s="51">
        <f t="shared" si="18"/>
        <v>0</v>
      </c>
      <c r="D951" s="23" t="s">
        <v>11</v>
      </c>
      <c r="E951" s="8"/>
      <c r="F951" s="8"/>
      <c r="G951" s="8"/>
      <c r="H951" s="8"/>
    </row>
    <row r="952" spans="1:8">
      <c r="A952" s="8"/>
      <c r="B952" s="8"/>
      <c r="C952" s="51">
        <f t="shared" si="18"/>
        <v>0</v>
      </c>
      <c r="D952" s="23" t="s">
        <v>11</v>
      </c>
      <c r="E952" s="8"/>
      <c r="F952" s="8"/>
      <c r="G952" s="8"/>
      <c r="H952" s="8"/>
    </row>
    <row r="953" spans="1:8">
      <c r="A953" s="8"/>
      <c r="B953" s="8"/>
      <c r="C953" s="51">
        <f t="shared" si="18"/>
        <v>0</v>
      </c>
      <c r="D953" s="23" t="s">
        <v>11</v>
      </c>
      <c r="E953" s="8"/>
      <c r="F953" s="8"/>
      <c r="G953" s="8"/>
      <c r="H953" s="8"/>
    </row>
    <row r="954" spans="1:8">
      <c r="A954" s="8"/>
      <c r="B954" s="8"/>
      <c r="C954" s="51">
        <f t="shared" si="18"/>
        <v>0</v>
      </c>
      <c r="D954" s="23" t="s">
        <v>11</v>
      </c>
      <c r="E954" s="8"/>
      <c r="F954" s="8"/>
      <c r="G954" s="8"/>
      <c r="H954" s="8"/>
    </row>
    <row r="955" spans="1:8">
      <c r="A955" s="8"/>
      <c r="B955" s="8"/>
      <c r="C955" s="51">
        <f t="shared" si="18"/>
        <v>0</v>
      </c>
      <c r="D955" s="23" t="s">
        <v>11</v>
      </c>
      <c r="E955" s="8"/>
      <c r="F955" s="8"/>
      <c r="G955" s="8"/>
      <c r="H955" s="8"/>
    </row>
    <row r="956" spans="1:8">
      <c r="A956" s="8"/>
      <c r="B956" s="8"/>
      <c r="C956" s="51">
        <f t="shared" si="18"/>
        <v>0</v>
      </c>
      <c r="D956" s="23" t="s">
        <v>11</v>
      </c>
      <c r="E956" s="8"/>
      <c r="F956" s="8"/>
      <c r="G956" s="8"/>
      <c r="H956" s="8"/>
    </row>
    <row r="957" spans="1:8">
      <c r="A957" s="8"/>
      <c r="B957" s="8"/>
      <c r="C957" s="51">
        <f t="shared" si="18"/>
        <v>0</v>
      </c>
      <c r="D957" s="23" t="s">
        <v>11</v>
      </c>
      <c r="E957" s="8"/>
      <c r="F957" s="8"/>
      <c r="G957" s="8"/>
      <c r="H957" s="8"/>
    </row>
    <row r="958" spans="1:8">
      <c r="A958" s="8"/>
      <c r="B958" s="8"/>
      <c r="C958" s="51">
        <f t="shared" si="18"/>
        <v>0</v>
      </c>
      <c r="D958" s="23" t="s">
        <v>11</v>
      </c>
      <c r="E958" s="8"/>
      <c r="F958" s="8"/>
      <c r="G958" s="8"/>
      <c r="H958" s="8"/>
    </row>
    <row r="959" spans="1:8">
      <c r="A959" s="8"/>
      <c r="B959" s="8"/>
      <c r="C959" s="51">
        <f t="shared" si="18"/>
        <v>0</v>
      </c>
      <c r="D959" s="23" t="s">
        <v>11</v>
      </c>
      <c r="E959" s="8"/>
      <c r="F959" s="8"/>
      <c r="G959" s="8"/>
      <c r="H959" s="8"/>
    </row>
    <row r="960" spans="1:8">
      <c r="A960" s="8"/>
      <c r="B960" s="8"/>
      <c r="C960" s="51">
        <f t="shared" si="18"/>
        <v>0</v>
      </c>
      <c r="D960" s="23" t="s">
        <v>11</v>
      </c>
      <c r="E960" s="8"/>
      <c r="F960" s="8"/>
      <c r="G960" s="8"/>
      <c r="H960" s="8"/>
    </row>
    <row r="961" spans="1:8">
      <c r="A961" s="8"/>
      <c r="B961" s="8"/>
      <c r="C961" s="51">
        <f t="shared" si="18"/>
        <v>0</v>
      </c>
      <c r="D961" s="23" t="s">
        <v>11</v>
      </c>
      <c r="E961" s="8"/>
      <c r="F961" s="8"/>
      <c r="G961" s="8"/>
      <c r="H961" s="8"/>
    </row>
    <row r="962" spans="1:8">
      <c r="A962" s="8"/>
      <c r="B962" s="8"/>
      <c r="C962" s="51">
        <f t="shared" si="18"/>
        <v>0</v>
      </c>
      <c r="D962" s="23" t="s">
        <v>11</v>
      </c>
      <c r="E962" s="8"/>
      <c r="F962" s="8"/>
      <c r="G962" s="8"/>
      <c r="H962" s="8"/>
    </row>
    <row r="963" spans="1:8">
      <c r="A963" s="8"/>
      <c r="B963" s="8"/>
      <c r="C963" s="51">
        <f t="shared" si="18"/>
        <v>0</v>
      </c>
      <c r="D963" s="23" t="s">
        <v>11</v>
      </c>
      <c r="E963" s="8"/>
      <c r="F963" s="8"/>
      <c r="G963" s="8"/>
      <c r="H963" s="8"/>
    </row>
    <row r="964" spans="1:8">
      <c r="A964" s="8"/>
      <c r="B964" s="8"/>
      <c r="C964" s="51">
        <f t="shared" ref="C964:C1002" si="19">IFERROR(SUMPRODUCT($E$2:$Z$2,E964:Z964)/SUM($E$2:$Z$2),"")</f>
        <v>0</v>
      </c>
      <c r="D964" s="23" t="s">
        <v>11</v>
      </c>
      <c r="E964" s="8"/>
      <c r="F964" s="8"/>
      <c r="G964" s="8"/>
      <c r="H964" s="8"/>
    </row>
    <row r="965" spans="1:8">
      <c r="A965" s="8"/>
      <c r="B965" s="8"/>
      <c r="C965" s="51">
        <f t="shared" si="19"/>
        <v>0</v>
      </c>
      <c r="D965" s="23" t="s">
        <v>11</v>
      </c>
      <c r="E965" s="8"/>
      <c r="F965" s="8"/>
      <c r="G965" s="8"/>
      <c r="H965" s="8"/>
    </row>
    <row r="966" spans="1:8">
      <c r="A966" s="8"/>
      <c r="B966" s="8"/>
      <c r="C966" s="51">
        <f t="shared" si="19"/>
        <v>0</v>
      </c>
      <c r="D966" s="23" t="s">
        <v>11</v>
      </c>
      <c r="E966" s="8"/>
      <c r="F966" s="8"/>
      <c r="G966" s="8"/>
      <c r="H966" s="8"/>
    </row>
    <row r="967" spans="1:8">
      <c r="A967" s="8"/>
      <c r="B967" s="8"/>
      <c r="C967" s="51">
        <f t="shared" si="19"/>
        <v>0</v>
      </c>
      <c r="D967" s="23" t="s">
        <v>11</v>
      </c>
      <c r="E967" s="8"/>
      <c r="F967" s="8"/>
      <c r="G967" s="8"/>
      <c r="H967" s="8"/>
    </row>
    <row r="968" spans="1:8">
      <c r="A968" s="8"/>
      <c r="B968" s="8"/>
      <c r="C968" s="51">
        <f t="shared" si="19"/>
        <v>0</v>
      </c>
      <c r="D968" s="23" t="s">
        <v>11</v>
      </c>
      <c r="E968" s="8"/>
      <c r="F968" s="8"/>
      <c r="G968" s="8"/>
      <c r="H968" s="8"/>
    </row>
    <row r="969" spans="1:8">
      <c r="A969" s="8"/>
      <c r="B969" s="8"/>
      <c r="C969" s="51">
        <f t="shared" si="19"/>
        <v>0</v>
      </c>
      <c r="D969" s="23" t="s">
        <v>11</v>
      </c>
      <c r="E969" s="8"/>
      <c r="F969" s="8"/>
      <c r="G969" s="8"/>
      <c r="H969" s="8"/>
    </row>
    <row r="970" spans="1:8">
      <c r="A970" s="8"/>
      <c r="B970" s="8"/>
      <c r="C970" s="51">
        <f t="shared" si="19"/>
        <v>0</v>
      </c>
      <c r="D970" s="23" t="s">
        <v>11</v>
      </c>
      <c r="E970" s="8"/>
      <c r="F970" s="8"/>
      <c r="G970" s="8"/>
      <c r="H970" s="8"/>
    </row>
    <row r="971" spans="1:8">
      <c r="A971" s="8"/>
      <c r="B971" s="8"/>
      <c r="C971" s="51">
        <f t="shared" si="19"/>
        <v>0</v>
      </c>
      <c r="D971" s="23" t="s">
        <v>11</v>
      </c>
      <c r="E971" s="8"/>
      <c r="F971" s="8"/>
      <c r="G971" s="8"/>
      <c r="H971" s="8"/>
    </row>
    <row r="972" spans="1:8">
      <c r="A972" s="8"/>
      <c r="B972" s="8"/>
      <c r="C972" s="51">
        <f t="shared" si="19"/>
        <v>0</v>
      </c>
      <c r="D972" s="23" t="s">
        <v>11</v>
      </c>
      <c r="E972" s="8"/>
      <c r="F972" s="8"/>
      <c r="G972" s="8"/>
      <c r="H972" s="8"/>
    </row>
    <row r="973" spans="1:8">
      <c r="A973" s="8"/>
      <c r="B973" s="8"/>
      <c r="C973" s="51">
        <f t="shared" si="19"/>
        <v>0</v>
      </c>
      <c r="D973" s="23" t="s">
        <v>11</v>
      </c>
      <c r="E973" s="8"/>
      <c r="F973" s="8"/>
      <c r="G973" s="8"/>
      <c r="H973" s="8"/>
    </row>
    <row r="974" spans="1:8">
      <c r="A974" s="8"/>
      <c r="B974" s="8"/>
      <c r="C974" s="51">
        <f t="shared" si="19"/>
        <v>0</v>
      </c>
      <c r="D974" s="23" t="s">
        <v>11</v>
      </c>
      <c r="E974" s="8"/>
      <c r="F974" s="8"/>
      <c r="G974" s="8"/>
      <c r="H974" s="8"/>
    </row>
    <row r="975" spans="1:8">
      <c r="A975" s="8"/>
      <c r="B975" s="8"/>
      <c r="C975" s="51">
        <f t="shared" si="19"/>
        <v>0</v>
      </c>
      <c r="D975" s="23" t="s">
        <v>11</v>
      </c>
      <c r="E975" s="8"/>
      <c r="F975" s="8"/>
      <c r="G975" s="8"/>
      <c r="H975" s="8"/>
    </row>
    <row r="976" spans="1:8">
      <c r="A976" s="8"/>
      <c r="B976" s="8"/>
      <c r="C976" s="51">
        <f t="shared" si="19"/>
        <v>0</v>
      </c>
      <c r="D976" s="23" t="s">
        <v>11</v>
      </c>
      <c r="E976" s="8"/>
      <c r="F976" s="8"/>
      <c r="G976" s="8"/>
      <c r="H976" s="8"/>
    </row>
    <row r="977" spans="1:8">
      <c r="A977" s="8"/>
      <c r="B977" s="8"/>
      <c r="C977" s="51">
        <f t="shared" si="19"/>
        <v>0</v>
      </c>
      <c r="D977" s="23" t="s">
        <v>11</v>
      </c>
      <c r="E977" s="8"/>
      <c r="F977" s="8"/>
      <c r="G977" s="8"/>
      <c r="H977" s="8"/>
    </row>
    <row r="978" spans="1:8">
      <c r="A978" s="8"/>
      <c r="B978" s="8"/>
      <c r="C978" s="51">
        <f t="shared" si="19"/>
        <v>0</v>
      </c>
      <c r="D978" s="23" t="s">
        <v>11</v>
      </c>
      <c r="E978" s="8"/>
      <c r="F978" s="8"/>
      <c r="G978" s="8"/>
      <c r="H978" s="8"/>
    </row>
    <row r="979" spans="1:8">
      <c r="A979" s="8"/>
      <c r="B979" s="8"/>
      <c r="C979" s="51">
        <f t="shared" si="19"/>
        <v>0</v>
      </c>
      <c r="D979" s="23" t="s">
        <v>11</v>
      </c>
      <c r="E979" s="8"/>
      <c r="F979" s="8"/>
      <c r="G979" s="8"/>
      <c r="H979" s="8"/>
    </row>
    <row r="980" spans="1:8">
      <c r="A980" s="8"/>
      <c r="B980" s="8"/>
      <c r="C980" s="51">
        <f t="shared" si="19"/>
        <v>0</v>
      </c>
      <c r="D980" s="23" t="s">
        <v>11</v>
      </c>
      <c r="E980" s="8"/>
      <c r="F980" s="8"/>
      <c r="G980" s="8"/>
      <c r="H980" s="8"/>
    </row>
    <row r="981" spans="1:8">
      <c r="A981" s="8"/>
      <c r="B981" s="8"/>
      <c r="C981" s="51">
        <f t="shared" si="19"/>
        <v>0</v>
      </c>
      <c r="D981" s="23" t="s">
        <v>11</v>
      </c>
      <c r="E981" s="8"/>
      <c r="F981" s="8"/>
      <c r="G981" s="8"/>
      <c r="H981" s="8"/>
    </row>
    <row r="982" spans="1:8">
      <c r="A982" s="8"/>
      <c r="B982" s="8"/>
      <c r="C982" s="51">
        <f t="shared" si="19"/>
        <v>0</v>
      </c>
      <c r="D982" s="23" t="s">
        <v>11</v>
      </c>
      <c r="E982" s="8"/>
      <c r="F982" s="8"/>
      <c r="G982" s="8"/>
      <c r="H982" s="8"/>
    </row>
    <row r="983" spans="1:8">
      <c r="A983" s="8"/>
      <c r="B983" s="8"/>
      <c r="C983" s="51">
        <f t="shared" si="19"/>
        <v>0</v>
      </c>
      <c r="D983" s="23" t="s">
        <v>11</v>
      </c>
      <c r="E983" s="8"/>
      <c r="F983" s="8"/>
      <c r="G983" s="8"/>
      <c r="H983" s="8"/>
    </row>
    <row r="984" spans="1:8">
      <c r="A984" s="8"/>
      <c r="B984" s="8"/>
      <c r="C984" s="51">
        <f t="shared" si="19"/>
        <v>0</v>
      </c>
      <c r="D984" s="23" t="s">
        <v>11</v>
      </c>
      <c r="E984" s="8"/>
      <c r="F984" s="8"/>
      <c r="G984" s="8"/>
      <c r="H984" s="8"/>
    </row>
    <row r="985" spans="1:8">
      <c r="A985" s="8"/>
      <c r="B985" s="8"/>
      <c r="C985" s="51">
        <f t="shared" si="19"/>
        <v>0</v>
      </c>
      <c r="D985" s="23" t="s">
        <v>11</v>
      </c>
      <c r="E985" s="8"/>
      <c r="F985" s="8"/>
      <c r="G985" s="8"/>
      <c r="H985" s="8"/>
    </row>
    <row r="986" spans="1:8">
      <c r="A986" s="8"/>
      <c r="B986" s="8"/>
      <c r="C986" s="51">
        <f t="shared" si="19"/>
        <v>0</v>
      </c>
      <c r="D986" s="23" t="s">
        <v>11</v>
      </c>
      <c r="E986" s="8"/>
      <c r="F986" s="8"/>
      <c r="G986" s="8"/>
      <c r="H986" s="8"/>
    </row>
    <row r="987" spans="1:8">
      <c r="A987" s="8"/>
      <c r="B987" s="8"/>
      <c r="C987" s="51">
        <f t="shared" si="19"/>
        <v>0</v>
      </c>
      <c r="D987" s="23" t="s">
        <v>11</v>
      </c>
      <c r="E987" s="8"/>
      <c r="F987" s="8"/>
      <c r="G987" s="8"/>
      <c r="H987" s="8"/>
    </row>
    <row r="988" spans="1:8">
      <c r="A988" s="8"/>
      <c r="B988" s="8"/>
      <c r="C988" s="51">
        <f t="shared" si="19"/>
        <v>0</v>
      </c>
      <c r="D988" s="23" t="s">
        <v>11</v>
      </c>
      <c r="E988" s="8"/>
      <c r="F988" s="8"/>
      <c r="G988" s="8"/>
      <c r="H988" s="8"/>
    </row>
    <row r="989" spans="1:8">
      <c r="A989" s="8"/>
      <c r="B989" s="8"/>
      <c r="C989" s="51">
        <f t="shared" si="19"/>
        <v>0</v>
      </c>
      <c r="D989" s="23" t="s">
        <v>11</v>
      </c>
      <c r="E989" s="8"/>
      <c r="F989" s="8"/>
      <c r="G989" s="8"/>
      <c r="H989" s="8"/>
    </row>
    <row r="990" spans="1:8">
      <c r="A990" s="8"/>
      <c r="B990" s="8"/>
      <c r="C990" s="51">
        <f t="shared" si="19"/>
        <v>0</v>
      </c>
      <c r="D990" s="23" t="s">
        <v>11</v>
      </c>
      <c r="E990" s="8"/>
      <c r="F990" s="8"/>
      <c r="G990" s="8"/>
      <c r="H990" s="8"/>
    </row>
    <row r="991" spans="1:8">
      <c r="A991" s="8"/>
      <c r="B991" s="8"/>
      <c r="C991" s="51">
        <f t="shared" si="19"/>
        <v>0</v>
      </c>
      <c r="D991" s="23" t="s">
        <v>11</v>
      </c>
      <c r="E991" s="8"/>
      <c r="F991" s="8"/>
      <c r="G991" s="8"/>
      <c r="H991" s="8"/>
    </row>
    <row r="992" spans="1:8">
      <c r="A992" s="8"/>
      <c r="B992" s="8"/>
      <c r="C992" s="51">
        <f t="shared" si="19"/>
        <v>0</v>
      </c>
      <c r="D992" s="23" t="s">
        <v>11</v>
      </c>
      <c r="E992" s="8"/>
      <c r="F992" s="8"/>
      <c r="G992" s="8"/>
      <c r="H992" s="8"/>
    </row>
    <row r="993" spans="1:8">
      <c r="A993" s="8"/>
      <c r="B993" s="8"/>
      <c r="C993" s="51">
        <f t="shared" si="19"/>
        <v>0</v>
      </c>
      <c r="D993" s="23" t="s">
        <v>11</v>
      </c>
      <c r="E993" s="8"/>
      <c r="F993" s="8"/>
      <c r="G993" s="8"/>
      <c r="H993" s="8"/>
    </row>
    <row r="994" spans="1:8">
      <c r="A994" s="8"/>
      <c r="B994" s="8"/>
      <c r="C994" s="51">
        <f t="shared" si="19"/>
        <v>0</v>
      </c>
      <c r="D994" s="23" t="s">
        <v>11</v>
      </c>
      <c r="E994" s="8"/>
      <c r="F994" s="8"/>
      <c r="G994" s="8"/>
      <c r="H994" s="8"/>
    </row>
    <row r="995" spans="1:8">
      <c r="A995" s="8"/>
      <c r="B995" s="8"/>
      <c r="C995" s="51">
        <f t="shared" si="19"/>
        <v>0</v>
      </c>
      <c r="D995" s="23" t="s">
        <v>11</v>
      </c>
      <c r="E995" s="8"/>
      <c r="F995" s="8"/>
      <c r="G995" s="8"/>
      <c r="H995" s="8"/>
    </row>
    <row r="996" spans="1:8">
      <c r="A996" s="8"/>
      <c r="B996" s="8"/>
      <c r="C996" s="51">
        <f t="shared" si="19"/>
        <v>0</v>
      </c>
      <c r="D996" s="23" t="s">
        <v>11</v>
      </c>
      <c r="E996" s="8"/>
      <c r="F996" s="8"/>
      <c r="G996" s="8"/>
      <c r="H996" s="8"/>
    </row>
    <row r="997" spans="1:8">
      <c r="A997" s="8"/>
      <c r="B997" s="8"/>
      <c r="C997" s="51">
        <f t="shared" si="19"/>
        <v>0</v>
      </c>
      <c r="D997" s="23" t="s">
        <v>11</v>
      </c>
      <c r="E997" s="8"/>
      <c r="F997" s="8"/>
      <c r="G997" s="8"/>
      <c r="H997" s="8"/>
    </row>
    <row r="998" spans="1:8">
      <c r="A998" s="8"/>
      <c r="B998" s="8"/>
      <c r="C998" s="51">
        <f t="shared" si="19"/>
        <v>0</v>
      </c>
      <c r="D998" s="23" t="s">
        <v>11</v>
      </c>
      <c r="E998" s="8"/>
      <c r="F998" s="8"/>
      <c r="G998" s="8"/>
      <c r="H998" s="8"/>
    </row>
    <row r="999" spans="1:8">
      <c r="A999" s="8"/>
      <c r="B999" s="8"/>
      <c r="C999" s="51">
        <f t="shared" si="19"/>
        <v>0</v>
      </c>
      <c r="D999" s="23" t="s">
        <v>11</v>
      </c>
      <c r="E999" s="8"/>
      <c r="F999" s="8"/>
      <c r="G999" s="8"/>
      <c r="H999" s="8"/>
    </row>
    <row r="1000" spans="1:8">
      <c r="A1000" s="8"/>
      <c r="B1000" s="8"/>
      <c r="C1000" s="51">
        <f t="shared" si="19"/>
        <v>0</v>
      </c>
      <c r="D1000" s="23" t="s">
        <v>11</v>
      </c>
      <c r="E1000" s="8"/>
      <c r="F1000" s="8"/>
      <c r="G1000" s="8"/>
      <c r="H1000" s="8"/>
    </row>
    <row r="1001" spans="1:8">
      <c r="A1001" s="8"/>
      <c r="B1001" s="8"/>
      <c r="C1001" s="51">
        <f t="shared" si="19"/>
        <v>0</v>
      </c>
      <c r="D1001" s="23" t="s">
        <v>11</v>
      </c>
      <c r="E1001" s="8"/>
      <c r="F1001" s="8"/>
      <c r="G1001" s="8"/>
      <c r="H1001" s="8"/>
    </row>
    <row r="1002" spans="1:8">
      <c r="A1002" s="8"/>
      <c r="B1002" s="8"/>
      <c r="C1002" s="51">
        <f t="shared" si="19"/>
        <v>0</v>
      </c>
      <c r="D1002" s="23" t="s">
        <v>11</v>
      </c>
      <c r="E1002" s="8"/>
      <c r="F1002" s="8"/>
      <c r="G1002" s="8"/>
      <c r="H1002" s="8"/>
    </row>
  </sheetData>
  <mergeCells count="3">
    <mergeCell ref="A1:A2"/>
    <mergeCell ref="B1:B2"/>
    <mergeCell ref="C1:C2"/>
  </mergeCells>
  <conditionalFormatting sqref="A101">
    <cfRule type="duplicateValues" dxfId="0" priority="8"/>
  </conditionalFormatting>
  <conditionalFormatting sqref="A196">
    <cfRule type="duplicateValues" dxfId="0" priority="4"/>
  </conditionalFormatting>
  <conditionalFormatting sqref="A226">
    <cfRule type="duplicateValues" dxfId="0" priority="3"/>
  </conditionalFormatting>
  <conditionalFormatting sqref="A227">
    <cfRule type="duplicateValues" dxfId="0" priority="2"/>
  </conditionalFormatting>
  <conditionalFormatting sqref="A228">
    <cfRule type="duplicateValues" dxfId="0" priority="1"/>
  </conditionalFormatting>
  <conditionalFormatting sqref="A102:A103">
    <cfRule type="duplicateValues" dxfId="0" priority="9"/>
  </conditionalFormatting>
  <conditionalFormatting sqref="A104:A123">
    <cfRule type="duplicateValues" dxfId="0" priority="10"/>
  </conditionalFormatting>
  <conditionalFormatting sqref="A124:A130">
    <cfRule type="duplicateValues" dxfId="0" priority="11"/>
  </conditionalFormatting>
  <conditionalFormatting sqref="A197:A198">
    <cfRule type="duplicateValues" dxfId="0" priority="5"/>
  </conditionalFormatting>
  <conditionalFormatting sqref="A199:A218">
    <cfRule type="duplicateValues" dxfId="0" priority="6"/>
  </conditionalFormatting>
  <conditionalFormatting sqref="A219:A225">
    <cfRule type="duplicateValues" dxfId="0" priority="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6"/>
  <sheetViews>
    <sheetView tabSelected="1" workbookViewId="0">
      <pane ySplit="2" topLeftCell="A249" activePane="bottomLeft" state="frozen"/>
      <selection/>
      <selection pane="bottomLeft" activeCell="D262" sqref="D262"/>
    </sheetView>
  </sheetViews>
  <sheetFormatPr defaultColWidth="9.90833333333333" defaultRowHeight="13.5"/>
  <cols>
    <col min="1" max="1" width="12.7833333333333" style="2" customWidth="1"/>
    <col min="2" max="2" width="7.10833333333333" style="2" customWidth="1"/>
    <col min="3" max="4" width="9.78333333333333" style="2" customWidth="1"/>
    <col min="5" max="5" width="5.78333333333333" style="2" customWidth="1"/>
    <col min="6" max="7" width="15.3333333333333" style="2" customWidth="1"/>
    <col min="8" max="8" width="9.78333333333333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366</v>
      </c>
      <c r="D1" s="41" t="s">
        <v>367</v>
      </c>
      <c r="E1" s="22" t="s">
        <v>3</v>
      </c>
      <c r="F1" s="22" t="s">
        <v>368</v>
      </c>
      <c r="G1" s="22" t="s">
        <v>369</v>
      </c>
      <c r="H1" s="22" t="s">
        <v>370</v>
      </c>
    </row>
    <row r="2" spans="1:10">
      <c r="A2" s="4"/>
      <c r="B2" s="4"/>
      <c r="C2" s="42" t="s">
        <v>371</v>
      </c>
      <c r="D2" s="42" t="s">
        <v>371</v>
      </c>
      <c r="E2" s="22" t="s">
        <v>372</v>
      </c>
      <c r="F2" s="23" t="s">
        <v>371</v>
      </c>
      <c r="G2" s="23" t="s">
        <v>371</v>
      </c>
      <c r="H2" s="43">
        <v>3</v>
      </c>
      <c r="J2" s="28" t="s">
        <v>9</v>
      </c>
    </row>
    <row r="3" spans="1:10">
      <c r="A3" s="24">
        <v>20195183301</v>
      </c>
      <c r="B3" s="25" t="s">
        <v>373</v>
      </c>
      <c r="C3" s="8"/>
      <c r="D3" s="8" t="s">
        <v>374</v>
      </c>
      <c r="E3" s="43" t="s">
        <v>11</v>
      </c>
      <c r="F3" s="26">
        <v>72</v>
      </c>
      <c r="G3" s="26">
        <v>87.957</v>
      </c>
      <c r="H3" s="2">
        <f t="shared" ref="H3:H28" si="0">IF(OR(D3="合格",D3=""),F3+G3/20,0)</f>
        <v>76.39785</v>
      </c>
      <c r="J3" s="3" t="s">
        <v>12</v>
      </c>
    </row>
    <row r="4" spans="1:10">
      <c r="A4" s="24">
        <v>20195183304</v>
      </c>
      <c r="B4" s="25" t="s">
        <v>375</v>
      </c>
      <c r="C4" s="8"/>
      <c r="D4" s="8" t="s">
        <v>374</v>
      </c>
      <c r="E4" s="43" t="s">
        <v>11</v>
      </c>
      <c r="F4" s="26">
        <v>60</v>
      </c>
      <c r="G4" s="26"/>
      <c r="H4" s="2">
        <f t="shared" si="0"/>
        <v>60</v>
      </c>
      <c r="J4" s="3" t="s">
        <v>14</v>
      </c>
    </row>
    <row r="5" spans="1:10">
      <c r="A5" s="24">
        <v>20195183305</v>
      </c>
      <c r="B5" s="25" t="s">
        <v>376</v>
      </c>
      <c r="C5" s="8">
        <v>-0.5</v>
      </c>
      <c r="D5" s="8" t="s">
        <v>374</v>
      </c>
      <c r="E5" s="43" t="s">
        <v>11</v>
      </c>
      <c r="F5" s="26">
        <v>62</v>
      </c>
      <c r="G5" s="26">
        <v>85.635</v>
      </c>
      <c r="H5" s="2">
        <f t="shared" si="0"/>
        <v>66.28175</v>
      </c>
      <c r="J5" s="2" t="s">
        <v>16</v>
      </c>
    </row>
    <row r="6" spans="1:10">
      <c r="A6" s="24">
        <v>20195183306</v>
      </c>
      <c r="B6" s="25" t="s">
        <v>377</v>
      </c>
      <c r="C6" s="8"/>
      <c r="D6" s="8" t="s">
        <v>374</v>
      </c>
      <c r="E6" s="43" t="s">
        <v>11</v>
      </c>
      <c r="F6" s="26">
        <v>60</v>
      </c>
      <c r="G6" s="26"/>
      <c r="H6" s="2">
        <f t="shared" si="0"/>
        <v>60</v>
      </c>
      <c r="J6" s="3" t="s">
        <v>18</v>
      </c>
    </row>
    <row r="7" spans="1:8">
      <c r="A7" s="24">
        <v>20195183307</v>
      </c>
      <c r="B7" s="25" t="s">
        <v>378</v>
      </c>
      <c r="C7" s="8">
        <v>-0.5</v>
      </c>
      <c r="D7" s="8" t="s">
        <v>374</v>
      </c>
      <c r="E7" s="43" t="s">
        <v>11</v>
      </c>
      <c r="F7" s="26">
        <v>60</v>
      </c>
      <c r="G7" s="26"/>
      <c r="H7" s="2">
        <f t="shared" si="0"/>
        <v>60</v>
      </c>
    </row>
    <row r="8" spans="1:8">
      <c r="A8" s="24">
        <v>20195183308</v>
      </c>
      <c r="B8" s="25" t="s">
        <v>379</v>
      </c>
      <c r="C8" s="8"/>
      <c r="D8" s="8" t="s">
        <v>374</v>
      </c>
      <c r="E8" s="43" t="s">
        <v>11</v>
      </c>
      <c r="F8" s="26">
        <v>60</v>
      </c>
      <c r="G8" s="26"/>
      <c r="H8" s="2">
        <f t="shared" si="0"/>
        <v>60</v>
      </c>
    </row>
    <row r="9" spans="1:8">
      <c r="A9" s="24">
        <v>20195183309</v>
      </c>
      <c r="B9" s="25" t="s">
        <v>380</v>
      </c>
      <c r="C9" s="8">
        <v>-0.5</v>
      </c>
      <c r="D9" s="8" t="s">
        <v>374</v>
      </c>
      <c r="E9" s="43" t="s">
        <v>11</v>
      </c>
      <c r="F9" s="26">
        <v>60</v>
      </c>
      <c r="G9" s="26"/>
      <c r="H9" s="2">
        <f t="shared" si="0"/>
        <v>60</v>
      </c>
    </row>
    <row r="10" spans="1:8">
      <c r="A10" s="24">
        <v>20195183310</v>
      </c>
      <c r="B10" s="25" t="s">
        <v>381</v>
      </c>
      <c r="C10" s="8"/>
      <c r="D10" s="8" t="s">
        <v>374</v>
      </c>
      <c r="E10" s="43" t="s">
        <v>11</v>
      </c>
      <c r="F10" s="26">
        <v>60</v>
      </c>
      <c r="G10" s="26"/>
      <c r="H10" s="2">
        <f t="shared" si="0"/>
        <v>60</v>
      </c>
    </row>
    <row r="11" spans="1:8">
      <c r="A11" s="24">
        <v>20195183312</v>
      </c>
      <c r="B11" s="25" t="s">
        <v>382</v>
      </c>
      <c r="C11" s="8">
        <v>-0.5</v>
      </c>
      <c r="D11" s="8" t="s">
        <v>374</v>
      </c>
      <c r="E11" s="43" t="s">
        <v>11</v>
      </c>
      <c r="F11" s="26">
        <v>62</v>
      </c>
      <c r="G11" s="26">
        <v>85.545</v>
      </c>
      <c r="H11" s="2">
        <f t="shared" si="0"/>
        <v>66.27725</v>
      </c>
    </row>
    <row r="12" spans="1:8">
      <c r="A12" s="24">
        <v>20195183313</v>
      </c>
      <c r="B12" s="25" t="s">
        <v>383</v>
      </c>
      <c r="C12" s="8"/>
      <c r="D12" s="8" t="s">
        <v>374</v>
      </c>
      <c r="E12" s="43" t="s">
        <v>11</v>
      </c>
      <c r="F12" s="26">
        <v>60</v>
      </c>
      <c r="G12" s="26"/>
      <c r="H12" s="2">
        <f t="shared" si="0"/>
        <v>60</v>
      </c>
    </row>
    <row r="13" spans="1:8">
      <c r="A13" s="24">
        <v>20195183314</v>
      </c>
      <c r="B13" s="25" t="s">
        <v>384</v>
      </c>
      <c r="C13" s="8">
        <v>-0.5</v>
      </c>
      <c r="D13" s="8" t="s">
        <v>374</v>
      </c>
      <c r="E13" s="43" t="s">
        <v>11</v>
      </c>
      <c r="F13" s="26">
        <v>60</v>
      </c>
      <c r="G13" s="26"/>
      <c r="H13" s="2">
        <f t="shared" si="0"/>
        <v>60</v>
      </c>
    </row>
    <row r="14" spans="1:8">
      <c r="A14" s="24">
        <v>20195183315</v>
      </c>
      <c r="B14" s="25" t="s">
        <v>385</v>
      </c>
      <c r="C14" s="8"/>
      <c r="D14" s="8" t="s">
        <v>374</v>
      </c>
      <c r="E14" s="43" t="s">
        <v>11</v>
      </c>
      <c r="F14" s="26">
        <v>60</v>
      </c>
      <c r="G14" s="26"/>
      <c r="H14" s="2">
        <f t="shared" si="0"/>
        <v>60</v>
      </c>
    </row>
    <row r="15" spans="1:8">
      <c r="A15" s="24">
        <v>20195183316</v>
      </c>
      <c r="B15" s="25" t="s">
        <v>386</v>
      </c>
      <c r="C15" s="8">
        <v>-0.5</v>
      </c>
      <c r="D15" s="8" t="s">
        <v>374</v>
      </c>
      <c r="E15" s="43" t="s">
        <v>11</v>
      </c>
      <c r="F15" s="26">
        <v>72</v>
      </c>
      <c r="G15" s="26">
        <v>86.877</v>
      </c>
      <c r="H15" s="2">
        <f t="shared" si="0"/>
        <v>76.34385</v>
      </c>
    </row>
    <row r="16" spans="1:8">
      <c r="A16" s="24">
        <v>20195183317</v>
      </c>
      <c r="B16" s="25" t="s">
        <v>387</v>
      </c>
      <c r="C16" s="8"/>
      <c r="D16" s="8" t="s">
        <v>374</v>
      </c>
      <c r="E16" s="43" t="s">
        <v>11</v>
      </c>
      <c r="F16" s="26">
        <v>60</v>
      </c>
      <c r="G16" s="26"/>
      <c r="H16" s="2">
        <f t="shared" si="0"/>
        <v>60</v>
      </c>
    </row>
    <row r="17" spans="1:8">
      <c r="A17" s="24">
        <v>20195183318</v>
      </c>
      <c r="B17" s="25" t="s">
        <v>388</v>
      </c>
      <c r="C17" s="8"/>
      <c r="D17" s="8" t="s">
        <v>374</v>
      </c>
      <c r="E17" s="43" t="s">
        <v>11</v>
      </c>
      <c r="F17" s="26">
        <v>60</v>
      </c>
      <c r="G17" s="26"/>
      <c r="H17" s="2">
        <f t="shared" si="0"/>
        <v>60</v>
      </c>
    </row>
    <row r="18" spans="1:8">
      <c r="A18" s="24">
        <v>20195183320</v>
      </c>
      <c r="B18" s="25" t="s">
        <v>389</v>
      </c>
      <c r="C18" s="8"/>
      <c r="D18" s="8" t="s">
        <v>374</v>
      </c>
      <c r="E18" s="43" t="s">
        <v>11</v>
      </c>
      <c r="F18" s="26">
        <v>72</v>
      </c>
      <c r="G18" s="26">
        <v>88.857</v>
      </c>
      <c r="H18" s="2">
        <f t="shared" si="0"/>
        <v>76.44285</v>
      </c>
    </row>
    <row r="19" spans="1:8">
      <c r="A19" s="24">
        <v>20195183321</v>
      </c>
      <c r="B19" s="25" t="s">
        <v>390</v>
      </c>
      <c r="C19" s="8">
        <v>-1.5</v>
      </c>
      <c r="D19" s="8" t="s">
        <v>374</v>
      </c>
      <c r="E19" s="43" t="s">
        <v>11</v>
      </c>
      <c r="F19" s="26">
        <v>60</v>
      </c>
      <c r="G19" s="26"/>
      <c r="H19" s="2">
        <f t="shared" si="0"/>
        <v>60</v>
      </c>
    </row>
    <row r="20" spans="1:8">
      <c r="A20" s="24">
        <v>20195183322</v>
      </c>
      <c r="B20" s="25" t="s">
        <v>391</v>
      </c>
      <c r="C20" s="8"/>
      <c r="D20" s="8" t="s">
        <v>374</v>
      </c>
      <c r="E20" s="43" t="s">
        <v>11</v>
      </c>
      <c r="F20" s="26">
        <v>60</v>
      </c>
      <c r="G20" s="26"/>
      <c r="H20" s="2">
        <f t="shared" si="0"/>
        <v>60</v>
      </c>
    </row>
    <row r="21" spans="1:8">
      <c r="A21" s="24">
        <v>20195183323</v>
      </c>
      <c r="B21" s="25" t="s">
        <v>392</v>
      </c>
      <c r="C21" s="8"/>
      <c r="D21" s="8" t="s">
        <v>374</v>
      </c>
      <c r="E21" s="43" t="s">
        <v>11</v>
      </c>
      <c r="F21" s="26">
        <v>60</v>
      </c>
      <c r="G21" s="26"/>
      <c r="H21" s="2">
        <f t="shared" si="0"/>
        <v>60</v>
      </c>
    </row>
    <row r="22" spans="1:8">
      <c r="A22" s="24">
        <v>20195183324</v>
      </c>
      <c r="B22" s="25" t="s">
        <v>393</v>
      </c>
      <c r="C22" s="8">
        <v>-0.5</v>
      </c>
      <c r="D22" s="8" t="s">
        <v>374</v>
      </c>
      <c r="E22" s="43" t="s">
        <v>11</v>
      </c>
      <c r="F22" s="26">
        <v>60</v>
      </c>
      <c r="G22" s="26"/>
      <c r="H22" s="2">
        <f t="shared" si="0"/>
        <v>60</v>
      </c>
    </row>
    <row r="23" spans="1:8">
      <c r="A23" s="24">
        <v>20195183325</v>
      </c>
      <c r="B23" s="25" t="s">
        <v>394</v>
      </c>
      <c r="C23" s="8"/>
      <c r="D23" s="8" t="s">
        <v>374</v>
      </c>
      <c r="E23" s="43" t="s">
        <v>11</v>
      </c>
      <c r="F23" s="26">
        <v>64</v>
      </c>
      <c r="G23" s="26">
        <v>89.586</v>
      </c>
      <c r="H23" s="2">
        <f t="shared" si="0"/>
        <v>68.4793</v>
      </c>
    </row>
    <row r="24" spans="1:8">
      <c r="A24" s="24">
        <v>20195183326</v>
      </c>
      <c r="B24" s="25" t="s">
        <v>395</v>
      </c>
      <c r="C24" s="8">
        <v>-0.5</v>
      </c>
      <c r="D24" s="8" t="s">
        <v>374</v>
      </c>
      <c r="E24" s="43" t="s">
        <v>11</v>
      </c>
      <c r="F24" s="26">
        <v>60</v>
      </c>
      <c r="G24" s="26"/>
      <c r="H24" s="2">
        <f t="shared" si="0"/>
        <v>60</v>
      </c>
    </row>
    <row r="25" spans="1:8">
      <c r="A25" s="24">
        <v>20195183327</v>
      </c>
      <c r="B25" s="25" t="s">
        <v>396</v>
      </c>
      <c r="C25" s="8"/>
      <c r="D25" s="8" t="s">
        <v>374</v>
      </c>
      <c r="E25" s="43" t="s">
        <v>11</v>
      </c>
      <c r="F25" s="26">
        <v>76.5</v>
      </c>
      <c r="G25" s="26">
        <v>89.73</v>
      </c>
      <c r="H25" s="2">
        <f t="shared" si="0"/>
        <v>80.9865</v>
      </c>
    </row>
    <row r="26" spans="1:8">
      <c r="A26" s="24">
        <v>20195183328</v>
      </c>
      <c r="B26" s="25" t="s">
        <v>397</v>
      </c>
      <c r="C26" s="8"/>
      <c r="D26" s="8" t="s">
        <v>374</v>
      </c>
      <c r="E26" s="43" t="s">
        <v>11</v>
      </c>
      <c r="F26" s="26">
        <v>60</v>
      </c>
      <c r="G26" s="26"/>
      <c r="H26" s="2">
        <f t="shared" si="0"/>
        <v>60</v>
      </c>
    </row>
    <row r="27" spans="1:8">
      <c r="A27" s="24">
        <v>20195183329</v>
      </c>
      <c r="B27" s="25" t="s">
        <v>398</v>
      </c>
      <c r="C27" s="8"/>
      <c r="D27" s="8" t="s">
        <v>374</v>
      </c>
      <c r="E27" s="43" t="s">
        <v>11</v>
      </c>
      <c r="F27" s="26">
        <v>60</v>
      </c>
      <c r="G27" s="26"/>
      <c r="H27" s="2">
        <f t="shared" si="0"/>
        <v>60</v>
      </c>
    </row>
    <row r="28" spans="1:8">
      <c r="A28" s="24">
        <v>20195183330</v>
      </c>
      <c r="B28" s="25" t="s">
        <v>399</v>
      </c>
      <c r="C28" s="8"/>
      <c r="D28" s="8" t="s">
        <v>374</v>
      </c>
      <c r="E28" s="43" t="s">
        <v>11</v>
      </c>
      <c r="F28" s="26">
        <v>62</v>
      </c>
      <c r="G28" s="26">
        <v>84.96</v>
      </c>
      <c r="H28" s="2">
        <f t="shared" si="0"/>
        <v>66.248</v>
      </c>
    </row>
    <row r="29" spans="1:8">
      <c r="A29" s="24">
        <v>20195183332</v>
      </c>
      <c r="B29" s="25" t="s">
        <v>400</v>
      </c>
      <c r="C29" s="8"/>
      <c r="D29" s="8" t="s">
        <v>374</v>
      </c>
      <c r="E29" s="43" t="s">
        <v>11</v>
      </c>
      <c r="F29" s="26">
        <v>82</v>
      </c>
      <c r="G29" s="26">
        <v>80</v>
      </c>
      <c r="H29" s="2">
        <f t="shared" ref="H29:H71" si="1">IF(OR(D29="合格",D29=""),F29+G29/20,0)</f>
        <v>86</v>
      </c>
    </row>
    <row r="30" spans="1:8">
      <c r="A30" s="24">
        <v>20195183333</v>
      </c>
      <c r="B30" s="25" t="s">
        <v>401</v>
      </c>
      <c r="C30" s="8"/>
      <c r="D30" s="8" t="s">
        <v>374</v>
      </c>
      <c r="E30" s="43" t="s">
        <v>11</v>
      </c>
      <c r="F30" s="26">
        <v>60</v>
      </c>
      <c r="G30" s="26"/>
      <c r="H30" s="2">
        <f t="shared" si="1"/>
        <v>60</v>
      </c>
    </row>
    <row r="31" spans="1:8">
      <c r="A31" s="24">
        <v>20195183334</v>
      </c>
      <c r="B31" s="25" t="s">
        <v>402</v>
      </c>
      <c r="C31" s="8"/>
      <c r="D31" s="8" t="s">
        <v>374</v>
      </c>
      <c r="E31" s="43" t="s">
        <v>11</v>
      </c>
      <c r="F31" s="26">
        <v>60</v>
      </c>
      <c r="G31" s="26"/>
      <c r="H31" s="2">
        <f t="shared" si="1"/>
        <v>60</v>
      </c>
    </row>
    <row r="32" spans="1:8">
      <c r="A32" s="24">
        <v>20195183335</v>
      </c>
      <c r="B32" s="25" t="s">
        <v>403</v>
      </c>
      <c r="C32" s="8"/>
      <c r="D32" s="8" t="s">
        <v>374</v>
      </c>
      <c r="E32" s="43" t="s">
        <v>11</v>
      </c>
      <c r="F32" s="26">
        <v>60</v>
      </c>
      <c r="G32" s="26"/>
      <c r="H32" s="2">
        <f t="shared" si="1"/>
        <v>60</v>
      </c>
    </row>
    <row r="33" spans="1:8">
      <c r="A33" s="24">
        <v>20195183336</v>
      </c>
      <c r="B33" s="25" t="s">
        <v>404</v>
      </c>
      <c r="C33" s="8">
        <v>-0.5</v>
      </c>
      <c r="D33" s="8" t="s">
        <v>374</v>
      </c>
      <c r="E33" s="43" t="s">
        <v>11</v>
      </c>
      <c r="F33" s="26">
        <v>62</v>
      </c>
      <c r="G33" s="26">
        <v>85.995</v>
      </c>
      <c r="H33" s="2">
        <f t="shared" si="1"/>
        <v>66.29975</v>
      </c>
    </row>
    <row r="34" spans="1:8">
      <c r="A34" s="8">
        <v>20165308721</v>
      </c>
      <c r="B34" s="8" t="s">
        <v>405</v>
      </c>
      <c r="C34" s="26"/>
      <c r="D34" s="8" t="s">
        <v>374</v>
      </c>
      <c r="E34" s="43" t="s">
        <v>11</v>
      </c>
      <c r="F34" s="8">
        <v>62</v>
      </c>
      <c r="G34" s="8"/>
      <c r="H34" s="23">
        <f t="shared" si="1"/>
        <v>62</v>
      </c>
    </row>
    <row r="35" spans="1:8">
      <c r="A35" s="8">
        <v>20185238322</v>
      </c>
      <c r="B35" s="8" t="s">
        <v>406</v>
      </c>
      <c r="C35" s="26"/>
      <c r="D35" s="8" t="s">
        <v>374</v>
      </c>
      <c r="E35" s="43" t="s">
        <v>11</v>
      </c>
      <c r="F35" s="8">
        <v>60</v>
      </c>
      <c r="G35" s="8"/>
      <c r="H35" s="23">
        <f t="shared" si="1"/>
        <v>60</v>
      </c>
    </row>
    <row r="36" spans="1:8">
      <c r="A36" s="8">
        <v>20185268409</v>
      </c>
      <c r="B36" s="8" t="s">
        <v>407</v>
      </c>
      <c r="C36" s="26"/>
      <c r="D36" s="8" t="s">
        <v>374</v>
      </c>
      <c r="E36" s="43" t="s">
        <v>11</v>
      </c>
      <c r="F36" s="8">
        <v>60</v>
      </c>
      <c r="G36" s="8"/>
      <c r="H36" s="23">
        <f t="shared" si="1"/>
        <v>60</v>
      </c>
    </row>
    <row r="37" spans="1:8">
      <c r="A37" s="8">
        <v>20195183401</v>
      </c>
      <c r="B37" s="8" t="s">
        <v>408</v>
      </c>
      <c r="C37" s="26">
        <v>-0.5</v>
      </c>
      <c r="D37" s="8" t="s">
        <v>374</v>
      </c>
      <c r="E37" s="43" t="s">
        <v>11</v>
      </c>
      <c r="F37" s="8">
        <v>60</v>
      </c>
      <c r="G37" s="8"/>
      <c r="H37" s="23">
        <f t="shared" si="1"/>
        <v>60</v>
      </c>
    </row>
    <row r="38" spans="1:8">
      <c r="A38" s="8">
        <v>20195183402</v>
      </c>
      <c r="B38" s="8" t="s">
        <v>409</v>
      </c>
      <c r="C38" s="26"/>
      <c r="D38" s="8" t="s">
        <v>374</v>
      </c>
      <c r="E38" s="43" t="s">
        <v>11</v>
      </c>
      <c r="F38" s="8">
        <v>60</v>
      </c>
      <c r="G38" s="8"/>
      <c r="H38" s="23">
        <f t="shared" si="1"/>
        <v>60</v>
      </c>
    </row>
    <row r="39" spans="1:8">
      <c r="A39" s="8">
        <v>20195183404</v>
      </c>
      <c r="B39" s="8" t="s">
        <v>410</v>
      </c>
      <c r="C39" s="26"/>
      <c r="D39" s="8" t="s">
        <v>374</v>
      </c>
      <c r="E39" s="43" t="s">
        <v>11</v>
      </c>
      <c r="F39" s="8">
        <v>60</v>
      </c>
      <c r="G39" s="8"/>
      <c r="H39" s="23">
        <f t="shared" si="1"/>
        <v>60</v>
      </c>
    </row>
    <row r="40" spans="1:8">
      <c r="A40" s="8">
        <v>20195183405</v>
      </c>
      <c r="B40" s="8" t="s">
        <v>411</v>
      </c>
      <c r="C40" s="26"/>
      <c r="D40" s="8" t="s">
        <v>374</v>
      </c>
      <c r="E40" s="43" t="s">
        <v>11</v>
      </c>
      <c r="F40" s="8">
        <v>60</v>
      </c>
      <c r="G40" s="8"/>
      <c r="H40" s="23">
        <f t="shared" si="1"/>
        <v>60</v>
      </c>
    </row>
    <row r="41" spans="1:8">
      <c r="A41" s="8">
        <v>20195183406</v>
      </c>
      <c r="B41" s="8" t="s">
        <v>412</v>
      </c>
      <c r="C41" s="26"/>
      <c r="D41" s="8" t="s">
        <v>374</v>
      </c>
      <c r="E41" s="43" t="s">
        <v>11</v>
      </c>
      <c r="F41" s="8">
        <v>60</v>
      </c>
      <c r="G41" s="8"/>
      <c r="H41" s="23">
        <f t="shared" si="1"/>
        <v>60</v>
      </c>
    </row>
    <row r="42" spans="1:8">
      <c r="A42" s="8">
        <v>20195183408</v>
      </c>
      <c r="B42" s="8" t="s">
        <v>413</v>
      </c>
      <c r="C42" s="26"/>
      <c r="D42" s="8" t="s">
        <v>374</v>
      </c>
      <c r="E42" s="43" t="s">
        <v>11</v>
      </c>
      <c r="F42" s="8">
        <v>76.5</v>
      </c>
      <c r="G42" s="8">
        <v>89.514</v>
      </c>
      <c r="H42" s="23">
        <f t="shared" si="1"/>
        <v>80.9757</v>
      </c>
    </row>
    <row r="43" spans="1:8">
      <c r="A43" s="8">
        <v>20195183409</v>
      </c>
      <c r="B43" s="8" t="s">
        <v>414</v>
      </c>
      <c r="C43" s="26"/>
      <c r="D43" s="8" t="s">
        <v>374</v>
      </c>
      <c r="E43" s="43" t="s">
        <v>11</v>
      </c>
      <c r="F43" s="8">
        <v>60</v>
      </c>
      <c r="G43" s="8"/>
      <c r="H43" s="23">
        <f t="shared" si="1"/>
        <v>60</v>
      </c>
    </row>
    <row r="44" spans="1:8">
      <c r="A44" s="8">
        <v>20195183410</v>
      </c>
      <c r="B44" s="8" t="s">
        <v>415</v>
      </c>
      <c r="C44" s="26"/>
      <c r="D44" s="8" t="s">
        <v>374</v>
      </c>
      <c r="E44" s="43" t="s">
        <v>11</v>
      </c>
      <c r="F44" s="8">
        <v>60</v>
      </c>
      <c r="G44" s="8"/>
      <c r="H44" s="23">
        <f t="shared" si="1"/>
        <v>60</v>
      </c>
    </row>
    <row r="45" spans="1:8">
      <c r="A45" s="8">
        <v>20195183411</v>
      </c>
      <c r="B45" s="8" t="s">
        <v>416</v>
      </c>
      <c r="C45" s="26"/>
      <c r="D45" s="8" t="s">
        <v>374</v>
      </c>
      <c r="E45" s="43" t="s">
        <v>11</v>
      </c>
      <c r="F45" s="8">
        <v>72</v>
      </c>
      <c r="G45" s="8">
        <v>87.084</v>
      </c>
      <c r="H45" s="23">
        <f t="shared" si="1"/>
        <v>76.3542</v>
      </c>
    </row>
    <row r="46" spans="1:8">
      <c r="A46" s="8">
        <v>20195183412</v>
      </c>
      <c r="B46" s="8" t="s">
        <v>417</v>
      </c>
      <c r="C46" s="26"/>
      <c r="D46" s="8" t="s">
        <v>374</v>
      </c>
      <c r="E46" s="43" t="s">
        <v>11</v>
      </c>
      <c r="F46" s="8">
        <v>60</v>
      </c>
      <c r="G46" s="8"/>
      <c r="H46" s="23">
        <f t="shared" si="1"/>
        <v>60</v>
      </c>
    </row>
    <row r="47" spans="1:8">
      <c r="A47" s="8">
        <v>20195183413</v>
      </c>
      <c r="B47" s="8" t="s">
        <v>418</v>
      </c>
      <c r="C47" s="26"/>
      <c r="D47" s="8" t="s">
        <v>374</v>
      </c>
      <c r="E47" s="43" t="s">
        <v>11</v>
      </c>
      <c r="F47" s="8">
        <v>60</v>
      </c>
      <c r="G47" s="8"/>
      <c r="H47" s="23">
        <f t="shared" si="1"/>
        <v>60</v>
      </c>
    </row>
    <row r="48" spans="1:8">
      <c r="A48" s="8">
        <v>20195183414</v>
      </c>
      <c r="B48" s="8" t="s">
        <v>419</v>
      </c>
      <c r="C48" s="26">
        <v>-1</v>
      </c>
      <c r="D48" s="8" t="s">
        <v>374</v>
      </c>
      <c r="E48" s="43" t="s">
        <v>11</v>
      </c>
      <c r="F48" s="8">
        <v>60</v>
      </c>
      <c r="G48" s="8"/>
      <c r="H48" s="23">
        <f t="shared" si="1"/>
        <v>60</v>
      </c>
    </row>
    <row r="49" spans="1:8">
      <c r="A49" s="8">
        <v>20195183415</v>
      </c>
      <c r="B49" s="8" t="s">
        <v>420</v>
      </c>
      <c r="C49" s="26"/>
      <c r="D49" s="8" t="s">
        <v>374</v>
      </c>
      <c r="E49" s="43" t="s">
        <v>11</v>
      </c>
      <c r="F49" s="8">
        <v>60</v>
      </c>
      <c r="G49" s="8"/>
      <c r="H49" s="23">
        <f t="shared" si="1"/>
        <v>60</v>
      </c>
    </row>
    <row r="50" spans="1:8">
      <c r="A50" s="8">
        <v>20195183416</v>
      </c>
      <c r="B50" s="8" t="s">
        <v>421</v>
      </c>
      <c r="C50" s="26"/>
      <c r="D50" s="8" t="s">
        <v>374</v>
      </c>
      <c r="E50" s="43" t="s">
        <v>11</v>
      </c>
      <c r="F50" s="8">
        <v>60</v>
      </c>
      <c r="G50" s="8"/>
      <c r="H50" s="23">
        <f t="shared" si="1"/>
        <v>60</v>
      </c>
    </row>
    <row r="51" spans="1:8">
      <c r="A51" s="8">
        <v>20195183417</v>
      </c>
      <c r="B51" s="8" t="s">
        <v>422</v>
      </c>
      <c r="C51" s="26"/>
      <c r="D51" s="8" t="s">
        <v>374</v>
      </c>
      <c r="E51" s="43" t="s">
        <v>11</v>
      </c>
      <c r="F51" s="8">
        <v>60</v>
      </c>
      <c r="G51" s="8"/>
      <c r="H51" s="23">
        <f t="shared" si="1"/>
        <v>60</v>
      </c>
    </row>
    <row r="52" spans="1:8">
      <c r="A52" s="8">
        <v>20195183418</v>
      </c>
      <c r="B52" s="8" t="s">
        <v>423</v>
      </c>
      <c r="C52" s="26">
        <v>-0.5</v>
      </c>
      <c r="D52" s="8" t="s">
        <v>374</v>
      </c>
      <c r="E52" s="43" t="s">
        <v>11</v>
      </c>
      <c r="F52" s="8">
        <v>62</v>
      </c>
      <c r="G52" s="8">
        <v>85.095</v>
      </c>
      <c r="H52" s="23">
        <f t="shared" si="1"/>
        <v>66.25475</v>
      </c>
    </row>
    <row r="53" spans="1:8">
      <c r="A53" s="8">
        <v>20195183419</v>
      </c>
      <c r="B53" s="8" t="s">
        <v>424</v>
      </c>
      <c r="C53" s="8"/>
      <c r="D53" s="8" t="s">
        <v>374</v>
      </c>
      <c r="E53" s="43" t="s">
        <v>11</v>
      </c>
      <c r="F53" s="8">
        <v>72</v>
      </c>
      <c r="G53" s="8">
        <v>88.569</v>
      </c>
      <c r="H53" s="23">
        <f t="shared" si="1"/>
        <v>76.42845</v>
      </c>
    </row>
    <row r="54" spans="1:8">
      <c r="A54" s="8">
        <v>20195183420</v>
      </c>
      <c r="B54" s="8" t="s">
        <v>425</v>
      </c>
      <c r="C54" s="8"/>
      <c r="D54" s="8" t="s">
        <v>374</v>
      </c>
      <c r="E54" s="43" t="s">
        <v>11</v>
      </c>
      <c r="F54" s="8">
        <v>72</v>
      </c>
      <c r="G54" s="8">
        <v>87.147</v>
      </c>
      <c r="H54" s="23">
        <f t="shared" si="1"/>
        <v>76.35735</v>
      </c>
    </row>
    <row r="55" spans="1:8">
      <c r="A55" s="8">
        <v>20195183421</v>
      </c>
      <c r="B55" s="8" t="s">
        <v>426</v>
      </c>
      <c r="C55" s="8"/>
      <c r="D55" s="8" t="s">
        <v>374</v>
      </c>
      <c r="E55" s="43" t="s">
        <v>11</v>
      </c>
      <c r="F55" s="8">
        <v>60</v>
      </c>
      <c r="G55" s="26"/>
      <c r="H55" s="23">
        <f t="shared" si="1"/>
        <v>60</v>
      </c>
    </row>
    <row r="56" spans="1:8">
      <c r="A56" s="8">
        <v>20195183422</v>
      </c>
      <c r="B56" s="8" t="s">
        <v>427</v>
      </c>
      <c r="C56" s="8"/>
      <c r="D56" s="8" t="s">
        <v>374</v>
      </c>
      <c r="E56" s="43" t="s">
        <v>11</v>
      </c>
      <c r="F56" s="8">
        <v>60</v>
      </c>
      <c r="G56" s="26"/>
      <c r="H56" s="23">
        <f t="shared" si="1"/>
        <v>60</v>
      </c>
    </row>
    <row r="57" spans="1:8">
      <c r="A57" s="8">
        <v>20195183423</v>
      </c>
      <c r="B57" s="8" t="s">
        <v>428</v>
      </c>
      <c r="C57" s="8"/>
      <c r="D57" s="8" t="s">
        <v>374</v>
      </c>
      <c r="E57" s="43" t="s">
        <v>11</v>
      </c>
      <c r="F57" s="8">
        <v>60</v>
      </c>
      <c r="G57" s="26"/>
      <c r="H57" s="23">
        <f t="shared" si="1"/>
        <v>60</v>
      </c>
    </row>
    <row r="58" spans="1:8">
      <c r="A58" s="8">
        <v>20195183425</v>
      </c>
      <c r="B58" s="8" t="s">
        <v>429</v>
      </c>
      <c r="C58" s="8"/>
      <c r="D58" s="8" t="s">
        <v>374</v>
      </c>
      <c r="E58" s="43" t="s">
        <v>11</v>
      </c>
      <c r="F58" s="8">
        <v>60</v>
      </c>
      <c r="G58" s="26"/>
      <c r="H58" s="23">
        <f t="shared" si="1"/>
        <v>60</v>
      </c>
    </row>
    <row r="59" spans="1:8">
      <c r="A59" s="8">
        <v>20195183426</v>
      </c>
      <c r="B59" s="8" t="s">
        <v>430</v>
      </c>
      <c r="C59" s="8"/>
      <c r="D59" s="8" t="s">
        <v>374</v>
      </c>
      <c r="E59" s="43" t="s">
        <v>11</v>
      </c>
      <c r="F59" s="8">
        <v>60</v>
      </c>
      <c r="G59" s="26"/>
      <c r="H59" s="23">
        <f t="shared" si="1"/>
        <v>60</v>
      </c>
    </row>
    <row r="60" spans="1:8">
      <c r="A60" s="8">
        <v>20195183429</v>
      </c>
      <c r="B60" s="8" t="s">
        <v>431</v>
      </c>
      <c r="C60" s="8"/>
      <c r="D60" s="8" t="s">
        <v>374</v>
      </c>
      <c r="E60" s="43" t="s">
        <v>11</v>
      </c>
      <c r="F60" s="8">
        <v>60</v>
      </c>
      <c r="G60" s="26"/>
      <c r="H60" s="23">
        <f t="shared" si="1"/>
        <v>60</v>
      </c>
    </row>
    <row r="61" spans="1:8">
      <c r="A61" s="8">
        <v>20195183430</v>
      </c>
      <c r="B61" s="8" t="s">
        <v>432</v>
      </c>
      <c r="C61" s="8">
        <v>-0.5</v>
      </c>
      <c r="D61" s="8" t="s">
        <v>374</v>
      </c>
      <c r="E61" s="43" t="s">
        <v>11</v>
      </c>
      <c r="F61" s="8">
        <v>60</v>
      </c>
      <c r="G61" s="26"/>
      <c r="H61" s="23">
        <f t="shared" si="1"/>
        <v>60</v>
      </c>
    </row>
    <row r="62" spans="1:8">
      <c r="A62" s="8">
        <v>20195183431</v>
      </c>
      <c r="B62" s="8" t="s">
        <v>433</v>
      </c>
      <c r="C62" s="8"/>
      <c r="D62" s="8" t="s">
        <v>374</v>
      </c>
      <c r="E62" s="43" t="s">
        <v>11</v>
      </c>
      <c r="F62" s="8">
        <v>78.5</v>
      </c>
      <c r="G62" s="8">
        <v>89.046</v>
      </c>
      <c r="H62" s="23">
        <f t="shared" si="1"/>
        <v>82.9523</v>
      </c>
    </row>
    <row r="63" spans="1:8">
      <c r="A63" s="8">
        <v>20195183432</v>
      </c>
      <c r="B63" s="8" t="s">
        <v>434</v>
      </c>
      <c r="C63" s="8">
        <v>-0.5</v>
      </c>
      <c r="D63" s="8" t="s">
        <v>374</v>
      </c>
      <c r="E63" s="43" t="s">
        <v>11</v>
      </c>
      <c r="F63" s="8">
        <v>60</v>
      </c>
      <c r="G63" s="26"/>
      <c r="H63" s="23">
        <f t="shared" si="1"/>
        <v>60</v>
      </c>
    </row>
    <row r="64" spans="1:8">
      <c r="A64" s="8">
        <v>20195183433</v>
      </c>
      <c r="B64" s="8" t="s">
        <v>435</v>
      </c>
      <c r="C64" s="8"/>
      <c r="D64" s="8" t="s">
        <v>374</v>
      </c>
      <c r="E64" s="43" t="s">
        <v>11</v>
      </c>
      <c r="F64" s="8">
        <v>60</v>
      </c>
      <c r="G64" s="26"/>
      <c r="H64" s="23">
        <f t="shared" si="1"/>
        <v>60</v>
      </c>
    </row>
    <row r="65" spans="1:8">
      <c r="A65" s="8">
        <v>20195183434</v>
      </c>
      <c r="B65" s="8" t="s">
        <v>436</v>
      </c>
      <c r="C65" s="8"/>
      <c r="D65" s="8" t="s">
        <v>374</v>
      </c>
      <c r="E65" s="43" t="s">
        <v>11</v>
      </c>
      <c r="F65" s="8">
        <v>60</v>
      </c>
      <c r="G65" s="26"/>
      <c r="H65" s="23">
        <f t="shared" si="1"/>
        <v>60</v>
      </c>
    </row>
    <row r="66" spans="1:8">
      <c r="A66" s="8">
        <v>20195183435</v>
      </c>
      <c r="B66" s="8" t="s">
        <v>437</v>
      </c>
      <c r="C66" s="8"/>
      <c r="D66" s="8" t="s">
        <v>374</v>
      </c>
      <c r="E66" s="43" t="s">
        <v>11</v>
      </c>
      <c r="F66" s="8">
        <v>62</v>
      </c>
      <c r="G66" s="8">
        <v>84.38</v>
      </c>
      <c r="H66" s="23">
        <f t="shared" si="1"/>
        <v>66.219</v>
      </c>
    </row>
    <row r="67" spans="1:8">
      <c r="A67" s="8">
        <v>20195183436</v>
      </c>
      <c r="B67" s="8" t="s">
        <v>438</v>
      </c>
      <c r="C67" s="8">
        <v>-0.5</v>
      </c>
      <c r="D67" s="8" t="s">
        <v>374</v>
      </c>
      <c r="E67" s="43" t="s">
        <v>11</v>
      </c>
      <c r="F67" s="8">
        <v>60</v>
      </c>
      <c r="G67" s="26"/>
      <c r="H67" s="23">
        <f t="shared" si="1"/>
        <v>60</v>
      </c>
    </row>
    <row r="68" spans="1:8">
      <c r="A68" s="9">
        <v>20195183501</v>
      </c>
      <c r="B68" s="9" t="s">
        <v>80</v>
      </c>
      <c r="C68" s="31"/>
      <c r="D68" s="30" t="s">
        <v>374</v>
      </c>
      <c r="E68" s="44" t="s">
        <v>11</v>
      </c>
      <c r="F68" s="31">
        <v>62</v>
      </c>
      <c r="G68" s="31">
        <v>85.149</v>
      </c>
      <c r="H68" s="29">
        <f t="shared" si="1"/>
        <v>66.25745</v>
      </c>
    </row>
    <row r="69" spans="1:8">
      <c r="A69" s="9">
        <v>20195183502</v>
      </c>
      <c r="B69" s="9" t="s">
        <v>81</v>
      </c>
      <c r="C69" s="31"/>
      <c r="D69" s="30" t="s">
        <v>374</v>
      </c>
      <c r="E69" s="44" t="s">
        <v>11</v>
      </c>
      <c r="F69" s="31">
        <v>60</v>
      </c>
      <c r="G69" s="31"/>
      <c r="H69" s="29">
        <f t="shared" si="1"/>
        <v>60</v>
      </c>
    </row>
    <row r="70" spans="1:8">
      <c r="A70" s="9">
        <v>20195183504</v>
      </c>
      <c r="B70" s="9" t="s">
        <v>82</v>
      </c>
      <c r="C70" s="31"/>
      <c r="D70" s="30" t="s">
        <v>374</v>
      </c>
      <c r="E70" s="44" t="s">
        <v>11</v>
      </c>
      <c r="F70" s="31">
        <v>72</v>
      </c>
      <c r="G70" s="31">
        <v>88.794</v>
      </c>
      <c r="H70" s="29">
        <f t="shared" si="1"/>
        <v>76.4397</v>
      </c>
    </row>
    <row r="71" spans="1:8">
      <c r="A71" s="9">
        <v>20195183505</v>
      </c>
      <c r="B71" s="9" t="s">
        <v>83</v>
      </c>
      <c r="C71" s="31"/>
      <c r="D71" s="30" t="s">
        <v>374</v>
      </c>
      <c r="E71" s="44" t="s">
        <v>11</v>
      </c>
      <c r="F71" s="31">
        <v>82</v>
      </c>
      <c r="G71" s="31">
        <v>89.676</v>
      </c>
      <c r="H71" s="29">
        <f t="shared" si="1"/>
        <v>86.4838</v>
      </c>
    </row>
    <row r="72" spans="1:8">
      <c r="A72" s="9">
        <v>20195183506</v>
      </c>
      <c r="B72" s="9" t="s">
        <v>84</v>
      </c>
      <c r="C72" s="31">
        <v>-0.5</v>
      </c>
      <c r="D72" s="30" t="s">
        <v>374</v>
      </c>
      <c r="E72" s="44" t="s">
        <v>11</v>
      </c>
      <c r="F72" s="31">
        <v>60</v>
      </c>
      <c r="G72" s="31"/>
      <c r="H72" s="29">
        <f t="shared" ref="H72:H135" si="2">IF(OR(D72="合格",D72=""),F72+G72/20,0)</f>
        <v>60</v>
      </c>
    </row>
    <row r="73" spans="1:8">
      <c r="A73" s="9">
        <v>20195183508</v>
      </c>
      <c r="B73" s="9" t="s">
        <v>85</v>
      </c>
      <c r="C73" s="31"/>
      <c r="D73" s="30" t="s">
        <v>374</v>
      </c>
      <c r="E73" s="44" t="s">
        <v>11</v>
      </c>
      <c r="F73" s="31">
        <v>62</v>
      </c>
      <c r="G73" s="31">
        <v>85.185</v>
      </c>
      <c r="H73" s="29">
        <f t="shared" si="2"/>
        <v>66.25925</v>
      </c>
    </row>
    <row r="74" spans="1:8">
      <c r="A74" s="9">
        <v>20195183509</v>
      </c>
      <c r="B74" s="9" t="s">
        <v>86</v>
      </c>
      <c r="C74" s="31"/>
      <c r="D74" s="30" t="s">
        <v>374</v>
      </c>
      <c r="E74" s="44" t="s">
        <v>11</v>
      </c>
      <c r="F74" s="31">
        <v>62</v>
      </c>
      <c r="G74" s="31">
        <v>88.11</v>
      </c>
      <c r="H74" s="29">
        <f t="shared" si="2"/>
        <v>66.4055</v>
      </c>
    </row>
    <row r="75" spans="1:8">
      <c r="A75" s="9">
        <v>20195183510</v>
      </c>
      <c r="B75" s="9" t="s">
        <v>87</v>
      </c>
      <c r="C75" s="31"/>
      <c r="D75" s="30" t="s">
        <v>374</v>
      </c>
      <c r="E75" s="44" t="s">
        <v>11</v>
      </c>
      <c r="F75" s="31">
        <v>60</v>
      </c>
      <c r="G75" s="31"/>
      <c r="H75" s="29">
        <f t="shared" si="2"/>
        <v>60</v>
      </c>
    </row>
    <row r="76" spans="1:8">
      <c r="A76" s="9">
        <v>20195183512</v>
      </c>
      <c r="B76" s="9" t="s">
        <v>88</v>
      </c>
      <c r="C76" s="31"/>
      <c r="D76" s="30" t="s">
        <v>374</v>
      </c>
      <c r="E76" s="44" t="s">
        <v>11</v>
      </c>
      <c r="F76" s="31">
        <v>60</v>
      </c>
      <c r="G76" s="31"/>
      <c r="H76" s="29">
        <f t="shared" si="2"/>
        <v>60</v>
      </c>
    </row>
    <row r="77" spans="1:8">
      <c r="A77" s="9">
        <v>20195183513</v>
      </c>
      <c r="B77" s="9" t="s">
        <v>89</v>
      </c>
      <c r="C77" s="31"/>
      <c r="D77" s="30" t="s">
        <v>374</v>
      </c>
      <c r="E77" s="44" t="s">
        <v>11</v>
      </c>
      <c r="F77" s="31">
        <v>60</v>
      </c>
      <c r="G77" s="31"/>
      <c r="H77" s="29">
        <f t="shared" si="2"/>
        <v>60</v>
      </c>
    </row>
    <row r="78" spans="1:8">
      <c r="A78" s="9">
        <v>20195183514</v>
      </c>
      <c r="B78" s="9" t="s">
        <v>90</v>
      </c>
      <c r="C78" s="31"/>
      <c r="D78" s="30" t="s">
        <v>374</v>
      </c>
      <c r="E78" s="44" t="s">
        <v>11</v>
      </c>
      <c r="F78" s="31">
        <v>62</v>
      </c>
      <c r="G78" s="31">
        <v>87.705</v>
      </c>
      <c r="H78" s="29">
        <f t="shared" si="2"/>
        <v>66.38525</v>
      </c>
    </row>
    <row r="79" spans="1:8">
      <c r="A79" s="9">
        <v>20195183515</v>
      </c>
      <c r="B79" s="9" t="s">
        <v>91</v>
      </c>
      <c r="C79" s="31"/>
      <c r="D79" s="30" t="s">
        <v>374</v>
      </c>
      <c r="E79" s="44" t="s">
        <v>11</v>
      </c>
      <c r="F79" s="31">
        <v>64</v>
      </c>
      <c r="G79" s="31">
        <v>87.84</v>
      </c>
      <c r="H79" s="29">
        <f t="shared" si="2"/>
        <v>68.392</v>
      </c>
    </row>
    <row r="80" spans="1:8">
      <c r="A80" s="9">
        <v>20195183516</v>
      </c>
      <c r="B80" s="9" t="s">
        <v>92</v>
      </c>
      <c r="C80" s="31">
        <v>-0.5</v>
      </c>
      <c r="D80" s="30" t="s">
        <v>374</v>
      </c>
      <c r="E80" s="44" t="s">
        <v>11</v>
      </c>
      <c r="F80" s="31">
        <v>60</v>
      </c>
      <c r="G80" s="31"/>
      <c r="H80" s="29">
        <f t="shared" si="2"/>
        <v>60</v>
      </c>
    </row>
    <row r="81" spans="1:8">
      <c r="A81" s="9">
        <v>20195183517</v>
      </c>
      <c r="B81" s="9" t="s">
        <v>93</v>
      </c>
      <c r="C81" s="31"/>
      <c r="D81" s="30" t="s">
        <v>374</v>
      </c>
      <c r="E81" s="44" t="s">
        <v>11</v>
      </c>
      <c r="F81" s="31">
        <v>60</v>
      </c>
      <c r="G81" s="31"/>
      <c r="H81" s="29">
        <f t="shared" si="2"/>
        <v>60</v>
      </c>
    </row>
    <row r="82" spans="1:8">
      <c r="A82" s="9">
        <v>20195183519</v>
      </c>
      <c r="B82" s="9" t="s">
        <v>94</v>
      </c>
      <c r="C82" s="31"/>
      <c r="D82" s="30" t="s">
        <v>374</v>
      </c>
      <c r="E82" s="44" t="s">
        <v>11</v>
      </c>
      <c r="F82" s="31">
        <v>60</v>
      </c>
      <c r="G82" s="31"/>
      <c r="H82" s="29">
        <f t="shared" si="2"/>
        <v>60</v>
      </c>
    </row>
    <row r="83" spans="1:8">
      <c r="A83" s="9">
        <v>20195183520</v>
      </c>
      <c r="B83" s="9" t="s">
        <v>95</v>
      </c>
      <c r="C83" s="31"/>
      <c r="D83" s="30" t="s">
        <v>374</v>
      </c>
      <c r="E83" s="44" t="s">
        <v>11</v>
      </c>
      <c r="F83" s="31">
        <v>62</v>
      </c>
      <c r="G83" s="31">
        <v>84.15</v>
      </c>
      <c r="H83" s="29">
        <f t="shared" si="2"/>
        <v>66.2075</v>
      </c>
    </row>
    <row r="84" spans="1:8">
      <c r="A84" s="9">
        <v>20195183521</v>
      </c>
      <c r="B84" s="9" t="s">
        <v>96</v>
      </c>
      <c r="C84" s="30"/>
      <c r="D84" s="30" t="s">
        <v>374</v>
      </c>
      <c r="E84" s="44" t="s">
        <v>11</v>
      </c>
      <c r="F84" s="31">
        <v>60</v>
      </c>
      <c r="G84" s="31"/>
      <c r="H84" s="29">
        <f t="shared" si="2"/>
        <v>60</v>
      </c>
    </row>
    <row r="85" spans="1:8">
      <c r="A85" s="9">
        <v>20195183522</v>
      </c>
      <c r="B85" s="9" t="s">
        <v>97</v>
      </c>
      <c r="C85" s="30"/>
      <c r="D85" s="30" t="s">
        <v>374</v>
      </c>
      <c r="E85" s="44" t="s">
        <v>11</v>
      </c>
      <c r="F85" s="31">
        <v>60</v>
      </c>
      <c r="G85" s="31"/>
      <c r="H85" s="29">
        <f t="shared" si="2"/>
        <v>60</v>
      </c>
    </row>
    <row r="86" spans="1:8">
      <c r="A86" s="9">
        <v>20195183523</v>
      </c>
      <c r="B86" s="9" t="s">
        <v>98</v>
      </c>
      <c r="C86" s="30"/>
      <c r="D86" s="30" t="s">
        <v>374</v>
      </c>
      <c r="E86" s="44" t="s">
        <v>11</v>
      </c>
      <c r="F86" s="31">
        <v>60</v>
      </c>
      <c r="G86" s="31"/>
      <c r="H86" s="29">
        <f t="shared" si="2"/>
        <v>60</v>
      </c>
    </row>
    <row r="87" spans="1:8">
      <c r="A87" s="9">
        <v>20195183524</v>
      </c>
      <c r="B87" s="9" t="s">
        <v>99</v>
      </c>
      <c r="C87" s="30"/>
      <c r="D87" s="30" t="s">
        <v>374</v>
      </c>
      <c r="E87" s="44" t="s">
        <v>11</v>
      </c>
      <c r="F87" s="31">
        <v>62</v>
      </c>
      <c r="G87" s="31">
        <v>87.4269</v>
      </c>
      <c r="H87" s="29">
        <f t="shared" si="2"/>
        <v>66.371345</v>
      </c>
    </row>
    <row r="88" spans="1:8">
      <c r="A88" s="9">
        <v>20195183525</v>
      </c>
      <c r="B88" s="9" t="s">
        <v>100</v>
      </c>
      <c r="C88" s="30"/>
      <c r="D88" s="30" t="s">
        <v>374</v>
      </c>
      <c r="E88" s="44" t="s">
        <v>11</v>
      </c>
      <c r="F88" s="31">
        <v>72</v>
      </c>
      <c r="G88" s="31">
        <v>87.57</v>
      </c>
      <c r="H88" s="29">
        <f t="shared" si="2"/>
        <v>76.3785</v>
      </c>
    </row>
    <row r="89" spans="1:8">
      <c r="A89" s="9">
        <v>20195183527</v>
      </c>
      <c r="B89" s="9" t="s">
        <v>101</v>
      </c>
      <c r="C89" s="31"/>
      <c r="D89" s="30" t="s">
        <v>374</v>
      </c>
      <c r="E89" s="44" t="s">
        <v>11</v>
      </c>
      <c r="F89" s="31">
        <v>60</v>
      </c>
      <c r="G89" s="31"/>
      <c r="H89" s="29">
        <f t="shared" si="2"/>
        <v>60</v>
      </c>
    </row>
    <row r="90" spans="1:8">
      <c r="A90" s="9">
        <v>20195183528</v>
      </c>
      <c r="B90" s="9" t="s">
        <v>102</v>
      </c>
      <c r="C90" s="31"/>
      <c r="D90" s="30" t="s">
        <v>374</v>
      </c>
      <c r="E90" s="44" t="s">
        <v>11</v>
      </c>
      <c r="F90" s="31">
        <v>60</v>
      </c>
      <c r="G90" s="31"/>
      <c r="H90" s="29">
        <f t="shared" si="2"/>
        <v>60</v>
      </c>
    </row>
    <row r="91" spans="1:8">
      <c r="A91" s="9">
        <v>20195183529</v>
      </c>
      <c r="B91" s="9" t="s">
        <v>103</v>
      </c>
      <c r="C91" s="31"/>
      <c r="D91" s="30" t="s">
        <v>374</v>
      </c>
      <c r="E91" s="44" t="s">
        <v>11</v>
      </c>
      <c r="F91" s="31">
        <v>60</v>
      </c>
      <c r="G91" s="31"/>
      <c r="H91" s="29">
        <f t="shared" si="2"/>
        <v>60</v>
      </c>
    </row>
    <row r="92" spans="1:8">
      <c r="A92" s="9">
        <v>20195183530</v>
      </c>
      <c r="B92" s="9" t="s">
        <v>104</v>
      </c>
      <c r="C92" s="31">
        <v>-0.5</v>
      </c>
      <c r="D92" s="30" t="s">
        <v>374</v>
      </c>
      <c r="E92" s="44" t="s">
        <v>11</v>
      </c>
      <c r="F92" s="31">
        <v>60</v>
      </c>
      <c r="G92" s="31"/>
      <c r="H92" s="29">
        <f t="shared" si="2"/>
        <v>60</v>
      </c>
    </row>
    <row r="93" spans="1:8">
      <c r="A93" s="9">
        <v>20195183531</v>
      </c>
      <c r="B93" s="9" t="s">
        <v>105</v>
      </c>
      <c r="C93" s="31"/>
      <c r="D93" s="30" t="s">
        <v>374</v>
      </c>
      <c r="E93" s="44" t="s">
        <v>11</v>
      </c>
      <c r="F93" s="31">
        <v>60</v>
      </c>
      <c r="G93" s="31"/>
      <c r="H93" s="29">
        <f t="shared" si="2"/>
        <v>60</v>
      </c>
    </row>
    <row r="94" spans="1:8">
      <c r="A94" s="9">
        <v>20195183532</v>
      </c>
      <c r="B94" s="9" t="s">
        <v>106</v>
      </c>
      <c r="C94" s="31"/>
      <c r="D94" s="30" t="s">
        <v>374</v>
      </c>
      <c r="E94" s="44" t="s">
        <v>11</v>
      </c>
      <c r="F94" s="31">
        <v>60</v>
      </c>
      <c r="G94" s="31"/>
      <c r="H94" s="29">
        <f t="shared" si="2"/>
        <v>60</v>
      </c>
    </row>
    <row r="95" spans="1:8">
      <c r="A95" s="9">
        <v>20195183533</v>
      </c>
      <c r="B95" s="9" t="s">
        <v>107</v>
      </c>
      <c r="C95" s="31">
        <v>-0.5</v>
      </c>
      <c r="D95" s="30" t="s">
        <v>374</v>
      </c>
      <c r="E95" s="44" t="s">
        <v>11</v>
      </c>
      <c r="F95" s="31">
        <v>60</v>
      </c>
      <c r="G95" s="31"/>
      <c r="H95" s="29">
        <f t="shared" si="2"/>
        <v>60</v>
      </c>
    </row>
    <row r="96" spans="1:8">
      <c r="A96" s="9">
        <v>20195183534</v>
      </c>
      <c r="B96" s="9" t="s">
        <v>108</v>
      </c>
      <c r="C96" s="31"/>
      <c r="D96" s="30" t="s">
        <v>374</v>
      </c>
      <c r="E96" s="44" t="s">
        <v>11</v>
      </c>
      <c r="F96" s="31">
        <v>76.5</v>
      </c>
      <c r="G96" s="31">
        <v>89.586</v>
      </c>
      <c r="H96" s="29">
        <f t="shared" si="2"/>
        <v>80.9793</v>
      </c>
    </row>
    <row r="97" spans="1:8">
      <c r="A97" s="9">
        <v>20195183535</v>
      </c>
      <c r="B97" s="9" t="s">
        <v>109</v>
      </c>
      <c r="C97" s="31"/>
      <c r="D97" s="30" t="s">
        <v>374</v>
      </c>
      <c r="E97" s="44" t="s">
        <v>11</v>
      </c>
      <c r="F97" s="31">
        <v>60</v>
      </c>
      <c r="G97" s="31"/>
      <c r="H97" s="29">
        <f t="shared" si="2"/>
        <v>60</v>
      </c>
    </row>
    <row r="98" spans="1:8">
      <c r="A98" s="9">
        <v>20195183536</v>
      </c>
      <c r="B98" s="9" t="s">
        <v>110</v>
      </c>
      <c r="C98" s="31"/>
      <c r="D98" s="30" t="s">
        <v>374</v>
      </c>
      <c r="E98" s="44" t="s">
        <v>11</v>
      </c>
      <c r="F98" s="31">
        <v>72</v>
      </c>
      <c r="G98" s="31">
        <v>88.92</v>
      </c>
      <c r="H98" s="29">
        <f t="shared" si="2"/>
        <v>76.446</v>
      </c>
    </row>
    <row r="99" spans="1:8">
      <c r="A99" s="11">
        <v>20185238318</v>
      </c>
      <c r="B99" s="9" t="s">
        <v>111</v>
      </c>
      <c r="C99" s="31"/>
      <c r="D99" s="30" t="s">
        <v>374</v>
      </c>
      <c r="E99" s="44" t="s">
        <v>11</v>
      </c>
      <c r="F99" s="31">
        <v>60</v>
      </c>
      <c r="G99" s="31"/>
      <c r="H99" s="29">
        <f t="shared" si="2"/>
        <v>60</v>
      </c>
    </row>
    <row r="100" spans="1:8">
      <c r="A100" s="11">
        <v>20185238339</v>
      </c>
      <c r="B100" s="9" t="s">
        <v>112</v>
      </c>
      <c r="C100" s="31"/>
      <c r="D100" s="30" t="s">
        <v>374</v>
      </c>
      <c r="E100" s="44" t="s">
        <v>11</v>
      </c>
      <c r="F100" s="31">
        <v>62</v>
      </c>
      <c r="G100" s="31">
        <v>87.0201</v>
      </c>
      <c r="H100" s="29">
        <f t="shared" si="2"/>
        <v>66.351005</v>
      </c>
    </row>
    <row r="101" spans="1:8">
      <c r="A101" s="12" t="s">
        <v>113</v>
      </c>
      <c r="B101" s="13" t="s">
        <v>114</v>
      </c>
      <c r="C101" s="31"/>
      <c r="D101" s="30" t="s">
        <v>374</v>
      </c>
      <c r="E101" s="44" t="s">
        <v>11</v>
      </c>
      <c r="F101" s="31">
        <v>60</v>
      </c>
      <c r="G101" s="31"/>
      <c r="H101" s="29">
        <f t="shared" si="2"/>
        <v>60</v>
      </c>
    </row>
    <row r="102" spans="1:8">
      <c r="A102" s="12" t="s">
        <v>115</v>
      </c>
      <c r="B102" s="13" t="s">
        <v>116</v>
      </c>
      <c r="C102" s="31"/>
      <c r="D102" s="30" t="s">
        <v>374</v>
      </c>
      <c r="E102" s="44" t="s">
        <v>11</v>
      </c>
      <c r="F102" s="31">
        <v>60</v>
      </c>
      <c r="G102" s="31"/>
      <c r="H102" s="29">
        <f t="shared" si="2"/>
        <v>60</v>
      </c>
    </row>
    <row r="103" spans="1:8">
      <c r="A103" s="12" t="s">
        <v>117</v>
      </c>
      <c r="B103" s="13" t="s">
        <v>118</v>
      </c>
      <c r="C103" s="31"/>
      <c r="D103" s="30" t="s">
        <v>374</v>
      </c>
      <c r="E103" s="44" t="s">
        <v>11</v>
      </c>
      <c r="F103" s="31">
        <v>60</v>
      </c>
      <c r="G103" s="31"/>
      <c r="H103" s="29">
        <f t="shared" si="2"/>
        <v>60</v>
      </c>
    </row>
    <row r="104" spans="1:8">
      <c r="A104" s="12" t="s">
        <v>119</v>
      </c>
      <c r="B104" s="13" t="s">
        <v>120</v>
      </c>
      <c r="C104" s="31"/>
      <c r="D104" s="30" t="s">
        <v>374</v>
      </c>
      <c r="E104" s="44" t="s">
        <v>11</v>
      </c>
      <c r="F104" s="31">
        <v>72</v>
      </c>
      <c r="G104" s="31">
        <v>88.488</v>
      </c>
      <c r="H104" s="29">
        <f t="shared" si="2"/>
        <v>76.4244</v>
      </c>
    </row>
    <row r="105" spans="1:8">
      <c r="A105" s="12" t="s">
        <v>121</v>
      </c>
      <c r="B105" s="13" t="s">
        <v>122</v>
      </c>
      <c r="C105" s="31"/>
      <c r="D105" s="30" t="s">
        <v>374</v>
      </c>
      <c r="E105" s="44" t="s">
        <v>11</v>
      </c>
      <c r="F105" s="31">
        <v>80.5</v>
      </c>
      <c r="G105" s="31">
        <v>88.92</v>
      </c>
      <c r="H105" s="29">
        <f t="shared" si="2"/>
        <v>84.946</v>
      </c>
    </row>
    <row r="106" spans="1:8">
      <c r="A106" s="12" t="s">
        <v>123</v>
      </c>
      <c r="B106" s="13" t="s">
        <v>124</v>
      </c>
      <c r="C106" s="31"/>
      <c r="D106" s="30" t="s">
        <v>374</v>
      </c>
      <c r="E106" s="44" t="s">
        <v>11</v>
      </c>
      <c r="F106" s="31">
        <v>60</v>
      </c>
      <c r="G106" s="31"/>
      <c r="H106" s="29">
        <f t="shared" si="2"/>
        <v>60</v>
      </c>
    </row>
    <row r="107" spans="1:8">
      <c r="A107" s="12" t="s">
        <v>125</v>
      </c>
      <c r="B107" s="13" t="s">
        <v>126</v>
      </c>
      <c r="C107" s="31"/>
      <c r="D107" s="30" t="s">
        <v>374</v>
      </c>
      <c r="E107" s="44" t="s">
        <v>11</v>
      </c>
      <c r="F107" s="31">
        <v>78.5</v>
      </c>
      <c r="G107" s="31">
        <v>89.118</v>
      </c>
      <c r="H107" s="29">
        <f t="shared" si="2"/>
        <v>82.9559</v>
      </c>
    </row>
    <row r="108" spans="1:8">
      <c r="A108" s="12" t="s">
        <v>127</v>
      </c>
      <c r="B108" s="13" t="s">
        <v>128</v>
      </c>
      <c r="C108" s="31"/>
      <c r="D108" s="30" t="s">
        <v>374</v>
      </c>
      <c r="E108" s="44" t="s">
        <v>11</v>
      </c>
      <c r="F108" s="31">
        <v>60</v>
      </c>
      <c r="G108" s="31"/>
      <c r="H108" s="29">
        <f t="shared" si="2"/>
        <v>60</v>
      </c>
    </row>
    <row r="109" spans="1:8">
      <c r="A109" s="12" t="s">
        <v>129</v>
      </c>
      <c r="B109" s="13" t="s">
        <v>130</v>
      </c>
      <c r="C109" s="31"/>
      <c r="D109" s="30" t="s">
        <v>374</v>
      </c>
      <c r="E109" s="44" t="s">
        <v>11</v>
      </c>
      <c r="F109" s="31">
        <v>62</v>
      </c>
      <c r="G109" s="31">
        <v>89.595</v>
      </c>
      <c r="H109" s="29">
        <f t="shared" si="2"/>
        <v>66.47975</v>
      </c>
    </row>
    <row r="110" spans="1:8">
      <c r="A110" s="12" t="s">
        <v>131</v>
      </c>
      <c r="B110" s="13" t="s">
        <v>132</v>
      </c>
      <c r="C110" s="31"/>
      <c r="D110" s="30" t="s">
        <v>374</v>
      </c>
      <c r="E110" s="44" t="s">
        <v>11</v>
      </c>
      <c r="F110" s="31">
        <v>62</v>
      </c>
      <c r="G110" s="31">
        <v>86.67</v>
      </c>
      <c r="H110" s="29">
        <f t="shared" si="2"/>
        <v>66.3335</v>
      </c>
    </row>
    <row r="111" spans="1:8">
      <c r="A111" s="12" t="s">
        <v>133</v>
      </c>
      <c r="B111" s="13" t="s">
        <v>134</v>
      </c>
      <c r="C111" s="31"/>
      <c r="D111" s="30" t="s">
        <v>374</v>
      </c>
      <c r="E111" s="44" t="s">
        <v>11</v>
      </c>
      <c r="F111" s="31">
        <v>60</v>
      </c>
      <c r="G111" s="31"/>
      <c r="H111" s="29">
        <f t="shared" si="2"/>
        <v>60</v>
      </c>
    </row>
    <row r="112" spans="1:8">
      <c r="A112" s="12" t="s">
        <v>135</v>
      </c>
      <c r="B112" s="13" t="s">
        <v>136</v>
      </c>
      <c r="C112" s="31"/>
      <c r="D112" s="30" t="s">
        <v>374</v>
      </c>
      <c r="E112" s="44" t="s">
        <v>11</v>
      </c>
      <c r="F112" s="31">
        <v>60</v>
      </c>
      <c r="G112" s="31"/>
      <c r="H112" s="29">
        <f t="shared" si="2"/>
        <v>60</v>
      </c>
    </row>
    <row r="113" spans="1:8">
      <c r="A113" s="12" t="s">
        <v>137</v>
      </c>
      <c r="B113" s="13" t="s">
        <v>138</v>
      </c>
      <c r="C113" s="31"/>
      <c r="D113" s="30" t="s">
        <v>374</v>
      </c>
      <c r="E113" s="44" t="s">
        <v>11</v>
      </c>
      <c r="F113" s="31">
        <v>60</v>
      </c>
      <c r="G113" s="31"/>
      <c r="H113" s="29">
        <f t="shared" si="2"/>
        <v>60</v>
      </c>
    </row>
    <row r="114" spans="1:8">
      <c r="A114" s="12" t="s">
        <v>139</v>
      </c>
      <c r="B114" s="13" t="s">
        <v>140</v>
      </c>
      <c r="C114" s="31"/>
      <c r="D114" s="30" t="s">
        <v>374</v>
      </c>
      <c r="E114" s="44" t="s">
        <v>11</v>
      </c>
      <c r="F114" s="31">
        <v>60</v>
      </c>
      <c r="G114" s="31"/>
      <c r="H114" s="29">
        <f t="shared" si="2"/>
        <v>60</v>
      </c>
    </row>
    <row r="115" spans="1:8">
      <c r="A115" s="12" t="s">
        <v>141</v>
      </c>
      <c r="B115" s="13" t="s">
        <v>142</v>
      </c>
      <c r="C115" s="31"/>
      <c r="D115" s="30" t="s">
        <v>374</v>
      </c>
      <c r="E115" s="44" t="s">
        <v>11</v>
      </c>
      <c r="F115" s="31">
        <v>60</v>
      </c>
      <c r="G115" s="31"/>
      <c r="H115" s="29">
        <f t="shared" si="2"/>
        <v>60</v>
      </c>
    </row>
    <row r="116" spans="1:8">
      <c r="A116" s="12" t="s">
        <v>143</v>
      </c>
      <c r="B116" s="13" t="s">
        <v>144</v>
      </c>
      <c r="C116" s="31"/>
      <c r="D116" s="30" t="s">
        <v>374</v>
      </c>
      <c r="E116" s="44" t="s">
        <v>11</v>
      </c>
      <c r="F116" s="31">
        <v>60</v>
      </c>
      <c r="G116" s="31"/>
      <c r="H116" s="29">
        <f t="shared" si="2"/>
        <v>60</v>
      </c>
    </row>
    <row r="117" spans="1:8">
      <c r="A117" s="12" t="s">
        <v>145</v>
      </c>
      <c r="B117" s="13" t="s">
        <v>146</v>
      </c>
      <c r="C117" s="31"/>
      <c r="D117" s="30" t="s">
        <v>374</v>
      </c>
      <c r="E117" s="44" t="s">
        <v>11</v>
      </c>
      <c r="F117" s="31">
        <v>60</v>
      </c>
      <c r="G117" s="31"/>
      <c r="H117" s="29">
        <f t="shared" si="2"/>
        <v>60</v>
      </c>
    </row>
    <row r="118" spans="1:8">
      <c r="A118" s="12" t="s">
        <v>147</v>
      </c>
      <c r="B118" s="13" t="s">
        <v>148</v>
      </c>
      <c r="C118" s="31"/>
      <c r="D118" s="30" t="s">
        <v>374</v>
      </c>
      <c r="E118" s="44" t="s">
        <v>11</v>
      </c>
      <c r="F118" s="31">
        <v>60</v>
      </c>
      <c r="G118" s="31"/>
      <c r="H118" s="29">
        <f t="shared" si="2"/>
        <v>60</v>
      </c>
    </row>
    <row r="119" spans="1:8">
      <c r="A119" s="12" t="s">
        <v>149</v>
      </c>
      <c r="B119" s="13" t="s">
        <v>150</v>
      </c>
      <c r="C119" s="31"/>
      <c r="D119" s="30" t="s">
        <v>374</v>
      </c>
      <c r="E119" s="44" t="s">
        <v>11</v>
      </c>
      <c r="F119" s="31">
        <v>62</v>
      </c>
      <c r="G119" s="31">
        <v>81.36</v>
      </c>
      <c r="H119" s="29">
        <f t="shared" si="2"/>
        <v>66.068</v>
      </c>
    </row>
    <row r="120" spans="1:8">
      <c r="A120" s="12" t="s">
        <v>151</v>
      </c>
      <c r="B120" s="13" t="s">
        <v>152</v>
      </c>
      <c r="C120" s="30"/>
      <c r="D120" s="30" t="s">
        <v>374</v>
      </c>
      <c r="E120" s="44" t="s">
        <v>11</v>
      </c>
      <c r="F120" s="31">
        <v>60</v>
      </c>
      <c r="G120" s="31"/>
      <c r="H120" s="29">
        <f t="shared" si="2"/>
        <v>60</v>
      </c>
    </row>
    <row r="121" spans="1:8">
      <c r="A121" s="12" t="s">
        <v>153</v>
      </c>
      <c r="B121" s="13" t="s">
        <v>154</v>
      </c>
      <c r="C121" s="30"/>
      <c r="D121" s="30" t="s">
        <v>374</v>
      </c>
      <c r="E121" s="44" t="s">
        <v>11</v>
      </c>
      <c r="F121" s="31">
        <v>60</v>
      </c>
      <c r="G121" s="31"/>
      <c r="H121" s="29">
        <f t="shared" si="2"/>
        <v>60</v>
      </c>
    </row>
    <row r="122" spans="1:8">
      <c r="A122" s="12" t="s">
        <v>155</v>
      </c>
      <c r="B122" s="13" t="s">
        <v>156</v>
      </c>
      <c r="C122" s="30"/>
      <c r="D122" s="30" t="s">
        <v>374</v>
      </c>
      <c r="E122" s="44" t="s">
        <v>11</v>
      </c>
      <c r="F122" s="31">
        <v>60</v>
      </c>
      <c r="G122" s="31"/>
      <c r="H122" s="29">
        <f t="shared" si="2"/>
        <v>60</v>
      </c>
    </row>
    <row r="123" spans="1:8">
      <c r="A123" s="12" t="s">
        <v>157</v>
      </c>
      <c r="B123" s="13" t="s">
        <v>158</v>
      </c>
      <c r="C123" s="30"/>
      <c r="D123" s="30" t="s">
        <v>374</v>
      </c>
      <c r="E123" s="44" t="s">
        <v>11</v>
      </c>
      <c r="F123" s="31">
        <v>60</v>
      </c>
      <c r="G123" s="31"/>
      <c r="H123" s="29">
        <f t="shared" si="2"/>
        <v>60</v>
      </c>
    </row>
    <row r="124" spans="1:8">
      <c r="A124" s="12" t="s">
        <v>159</v>
      </c>
      <c r="B124" s="13" t="s">
        <v>160</v>
      </c>
      <c r="C124" s="30"/>
      <c r="D124" s="30" t="s">
        <v>374</v>
      </c>
      <c r="E124" s="44" t="s">
        <v>11</v>
      </c>
      <c r="F124" s="31">
        <v>62</v>
      </c>
      <c r="G124" s="31">
        <v>87.356</v>
      </c>
      <c r="H124" s="29">
        <f t="shared" si="2"/>
        <v>66.3678</v>
      </c>
    </row>
    <row r="125" spans="1:8">
      <c r="A125" s="12" t="s">
        <v>161</v>
      </c>
      <c r="B125" s="13" t="s">
        <v>162</v>
      </c>
      <c r="C125" s="30"/>
      <c r="D125" s="30" t="s">
        <v>374</v>
      </c>
      <c r="E125" s="44" t="s">
        <v>11</v>
      </c>
      <c r="F125" s="31">
        <v>60</v>
      </c>
      <c r="G125" s="31"/>
      <c r="H125" s="29">
        <f t="shared" si="2"/>
        <v>60</v>
      </c>
    </row>
    <row r="126" spans="1:8">
      <c r="A126" s="12" t="s">
        <v>163</v>
      </c>
      <c r="B126" s="13" t="s">
        <v>164</v>
      </c>
      <c r="C126" s="30"/>
      <c r="D126" s="30" t="s">
        <v>374</v>
      </c>
      <c r="E126" s="44" t="s">
        <v>11</v>
      </c>
      <c r="F126" s="31">
        <v>72</v>
      </c>
      <c r="G126" s="31">
        <v>87.228</v>
      </c>
      <c r="H126" s="29">
        <f t="shared" si="2"/>
        <v>76.3614</v>
      </c>
    </row>
    <row r="127" spans="1:8">
      <c r="A127" s="12" t="s">
        <v>165</v>
      </c>
      <c r="B127" s="13" t="s">
        <v>166</v>
      </c>
      <c r="C127" s="30"/>
      <c r="D127" s="30" t="s">
        <v>374</v>
      </c>
      <c r="E127" s="44" t="s">
        <v>11</v>
      </c>
      <c r="F127" s="31">
        <v>60</v>
      </c>
      <c r="G127" s="31"/>
      <c r="H127" s="29">
        <f t="shared" si="2"/>
        <v>60</v>
      </c>
    </row>
    <row r="128" spans="1:8">
      <c r="A128" s="12" t="s">
        <v>167</v>
      </c>
      <c r="B128" s="13" t="s">
        <v>168</v>
      </c>
      <c r="C128" s="30"/>
      <c r="D128" s="30" t="s">
        <v>374</v>
      </c>
      <c r="E128" s="44" t="s">
        <v>11</v>
      </c>
      <c r="F128" s="31">
        <v>60</v>
      </c>
      <c r="G128" s="31"/>
      <c r="H128" s="29">
        <f t="shared" si="2"/>
        <v>60</v>
      </c>
    </row>
    <row r="129" spans="1:8">
      <c r="A129" s="12" t="s">
        <v>169</v>
      </c>
      <c r="B129" s="13" t="s">
        <v>170</v>
      </c>
      <c r="C129" s="30"/>
      <c r="D129" s="30" t="s">
        <v>374</v>
      </c>
      <c r="E129" s="44" t="s">
        <v>11</v>
      </c>
      <c r="F129" s="31">
        <v>76.5</v>
      </c>
      <c r="G129" s="31">
        <v>89.262</v>
      </c>
      <c r="H129" s="29">
        <f t="shared" si="2"/>
        <v>80.9631</v>
      </c>
    </row>
    <row r="130" spans="1:8">
      <c r="A130" s="12" t="s">
        <v>171</v>
      </c>
      <c r="B130" s="13" t="s">
        <v>172</v>
      </c>
      <c r="C130" s="30"/>
      <c r="D130" s="30" t="s">
        <v>374</v>
      </c>
      <c r="E130" s="44" t="s">
        <v>11</v>
      </c>
      <c r="F130" s="31">
        <v>72</v>
      </c>
      <c r="G130" s="31">
        <v>88.371</v>
      </c>
      <c r="H130" s="29">
        <f t="shared" si="2"/>
        <v>76.41855</v>
      </c>
    </row>
    <row r="131" spans="1:8">
      <c r="A131" s="30">
        <v>20195183701</v>
      </c>
      <c r="B131" s="30" t="s">
        <v>173</v>
      </c>
      <c r="C131" s="31"/>
      <c r="D131" s="30" t="s">
        <v>374</v>
      </c>
      <c r="E131" s="44" t="s">
        <v>11</v>
      </c>
      <c r="F131" s="31">
        <v>60</v>
      </c>
      <c r="G131" s="31"/>
      <c r="H131" s="29">
        <f t="shared" si="2"/>
        <v>60</v>
      </c>
    </row>
    <row r="132" spans="1:8">
      <c r="A132" s="30">
        <v>20195183702</v>
      </c>
      <c r="B132" s="30" t="s">
        <v>174</v>
      </c>
      <c r="C132" s="31">
        <v>-0.5</v>
      </c>
      <c r="D132" s="30" t="s">
        <v>374</v>
      </c>
      <c r="E132" s="44" t="s">
        <v>11</v>
      </c>
      <c r="F132" s="31">
        <v>60</v>
      </c>
      <c r="G132" s="31"/>
      <c r="H132" s="29">
        <f t="shared" si="2"/>
        <v>60</v>
      </c>
    </row>
    <row r="133" spans="1:8">
      <c r="A133" s="30">
        <v>20195183705</v>
      </c>
      <c r="B133" s="30" t="s">
        <v>175</v>
      </c>
      <c r="C133" s="31"/>
      <c r="D133" s="30" t="s">
        <v>374</v>
      </c>
      <c r="E133" s="44" t="s">
        <v>11</v>
      </c>
      <c r="F133" s="31">
        <v>60</v>
      </c>
      <c r="G133" s="31"/>
      <c r="H133" s="29">
        <f t="shared" si="2"/>
        <v>60</v>
      </c>
    </row>
    <row r="134" spans="1:8">
      <c r="A134" s="30">
        <v>20195183706</v>
      </c>
      <c r="B134" s="30" t="s">
        <v>176</v>
      </c>
      <c r="C134" s="31"/>
      <c r="D134" s="30" t="s">
        <v>374</v>
      </c>
      <c r="E134" s="44" t="s">
        <v>11</v>
      </c>
      <c r="F134" s="31">
        <v>60</v>
      </c>
      <c r="G134" s="31"/>
      <c r="H134" s="29">
        <f t="shared" si="2"/>
        <v>60</v>
      </c>
    </row>
    <row r="135" spans="1:8">
      <c r="A135" s="30">
        <v>20195183707</v>
      </c>
      <c r="B135" s="30" t="s">
        <v>177</v>
      </c>
      <c r="C135" s="31">
        <v>-0.5</v>
      </c>
      <c r="D135" s="30" t="s">
        <v>374</v>
      </c>
      <c r="E135" s="44" t="s">
        <v>11</v>
      </c>
      <c r="F135" s="31">
        <v>62</v>
      </c>
      <c r="G135" s="31">
        <v>86.31</v>
      </c>
      <c r="H135" s="29">
        <f t="shared" si="2"/>
        <v>66.3155</v>
      </c>
    </row>
    <row r="136" spans="1:8">
      <c r="A136" s="30">
        <v>20195183708</v>
      </c>
      <c r="B136" s="30" t="s">
        <v>178</v>
      </c>
      <c r="C136" s="31">
        <v>-1</v>
      </c>
      <c r="D136" s="30" t="s">
        <v>374</v>
      </c>
      <c r="E136" s="44" t="s">
        <v>11</v>
      </c>
      <c r="F136" s="31">
        <v>60</v>
      </c>
      <c r="G136" s="31"/>
      <c r="H136" s="29">
        <f t="shared" ref="H136:H199" si="3">IF(OR(D136="合格",D136=""),F136+G136/20,0)</f>
        <v>60</v>
      </c>
    </row>
    <row r="137" spans="1:8">
      <c r="A137" s="30">
        <v>20195183710</v>
      </c>
      <c r="B137" s="30" t="s">
        <v>179</v>
      </c>
      <c r="C137" s="31"/>
      <c r="D137" s="30" t="s">
        <v>374</v>
      </c>
      <c r="E137" s="44" t="s">
        <v>11</v>
      </c>
      <c r="F137" s="31">
        <v>72</v>
      </c>
      <c r="G137" s="31">
        <v>89.028</v>
      </c>
      <c r="H137" s="29">
        <f t="shared" si="3"/>
        <v>76.4514</v>
      </c>
    </row>
    <row r="138" spans="1:8">
      <c r="A138" s="30">
        <v>20195183711</v>
      </c>
      <c r="B138" s="30" t="s">
        <v>180</v>
      </c>
      <c r="C138" s="31"/>
      <c r="D138" s="30" t="s">
        <v>374</v>
      </c>
      <c r="E138" s="44" t="s">
        <v>11</v>
      </c>
      <c r="F138" s="31">
        <v>80.5</v>
      </c>
      <c r="G138" s="31">
        <v>79.04</v>
      </c>
      <c r="H138" s="29">
        <f t="shared" si="3"/>
        <v>84.452</v>
      </c>
    </row>
    <row r="139" spans="1:8">
      <c r="A139" s="30">
        <v>20195183712</v>
      </c>
      <c r="B139" s="30" t="s">
        <v>181</v>
      </c>
      <c r="C139" s="31"/>
      <c r="D139" s="30" t="s">
        <v>374</v>
      </c>
      <c r="E139" s="44" t="s">
        <v>11</v>
      </c>
      <c r="F139" s="31">
        <v>60</v>
      </c>
      <c r="G139" s="31"/>
      <c r="H139" s="29">
        <f t="shared" si="3"/>
        <v>60</v>
      </c>
    </row>
    <row r="140" spans="1:8">
      <c r="A140" s="30">
        <v>20195183713</v>
      </c>
      <c r="B140" s="30" t="s">
        <v>182</v>
      </c>
      <c r="C140" s="31">
        <v>-1</v>
      </c>
      <c r="D140" s="30" t="s">
        <v>374</v>
      </c>
      <c r="E140" s="44" t="s">
        <v>11</v>
      </c>
      <c r="F140" s="31">
        <v>60</v>
      </c>
      <c r="G140" s="31"/>
      <c r="H140" s="29">
        <f t="shared" si="3"/>
        <v>60</v>
      </c>
    </row>
    <row r="141" spans="1:8">
      <c r="A141" s="30">
        <v>20195183714</v>
      </c>
      <c r="B141" s="30" t="s">
        <v>183</v>
      </c>
      <c r="C141" s="31"/>
      <c r="D141" s="30" t="s">
        <v>374</v>
      </c>
      <c r="E141" s="44" t="s">
        <v>11</v>
      </c>
      <c r="F141" s="31">
        <v>60</v>
      </c>
      <c r="G141" s="31"/>
      <c r="H141" s="29">
        <f t="shared" si="3"/>
        <v>60</v>
      </c>
    </row>
    <row r="142" spans="1:8">
      <c r="A142" s="30">
        <v>20195183715</v>
      </c>
      <c r="B142" s="30" t="s">
        <v>184</v>
      </c>
      <c r="C142" s="31"/>
      <c r="D142" s="30" t="s">
        <v>374</v>
      </c>
      <c r="E142" s="44" t="s">
        <v>11</v>
      </c>
      <c r="F142" s="31">
        <v>60</v>
      </c>
      <c r="G142" s="31"/>
      <c r="H142" s="29">
        <f t="shared" si="3"/>
        <v>60</v>
      </c>
    </row>
    <row r="143" spans="1:8">
      <c r="A143" s="30">
        <v>20195183716</v>
      </c>
      <c r="B143" s="30" t="s">
        <v>185</v>
      </c>
      <c r="C143" s="31">
        <v>-1</v>
      </c>
      <c r="D143" s="30" t="s">
        <v>374</v>
      </c>
      <c r="E143" s="44" t="s">
        <v>11</v>
      </c>
      <c r="F143" s="31">
        <v>76.5</v>
      </c>
      <c r="G143" s="31">
        <v>89.802</v>
      </c>
      <c r="H143" s="29">
        <f t="shared" si="3"/>
        <v>80.9901</v>
      </c>
    </row>
    <row r="144" spans="1:8">
      <c r="A144" s="30">
        <v>20195183717</v>
      </c>
      <c r="B144" s="30" t="s">
        <v>186</v>
      </c>
      <c r="C144" s="31"/>
      <c r="D144" s="30" t="s">
        <v>374</v>
      </c>
      <c r="E144" s="44" t="s">
        <v>11</v>
      </c>
      <c r="F144" s="31">
        <v>82</v>
      </c>
      <c r="G144" s="31">
        <v>80</v>
      </c>
      <c r="H144" s="29">
        <f t="shared" si="3"/>
        <v>86</v>
      </c>
    </row>
    <row r="145" spans="1:8">
      <c r="A145" s="30">
        <v>20195183719</v>
      </c>
      <c r="B145" s="30" t="s">
        <v>187</v>
      </c>
      <c r="C145" s="31">
        <v>-0.5</v>
      </c>
      <c r="D145" s="30" t="s">
        <v>374</v>
      </c>
      <c r="E145" s="44" t="s">
        <v>11</v>
      </c>
      <c r="F145" s="31">
        <v>60</v>
      </c>
      <c r="G145" s="31"/>
      <c r="H145" s="29">
        <f t="shared" si="3"/>
        <v>60</v>
      </c>
    </row>
    <row r="146" spans="1:8">
      <c r="A146" s="30">
        <v>20195183720</v>
      </c>
      <c r="B146" s="30" t="s">
        <v>188</v>
      </c>
      <c r="C146" s="31"/>
      <c r="D146" s="30" t="s">
        <v>374</v>
      </c>
      <c r="E146" s="44" t="s">
        <v>11</v>
      </c>
      <c r="F146" s="31">
        <v>62</v>
      </c>
      <c r="G146" s="31">
        <v>84.96</v>
      </c>
      <c r="H146" s="29">
        <f t="shared" si="3"/>
        <v>66.248</v>
      </c>
    </row>
    <row r="147" spans="1:8">
      <c r="A147" s="30">
        <v>20195183721</v>
      </c>
      <c r="B147" s="30" t="s">
        <v>189</v>
      </c>
      <c r="C147" s="30"/>
      <c r="D147" s="30" t="s">
        <v>374</v>
      </c>
      <c r="E147" s="44" t="s">
        <v>11</v>
      </c>
      <c r="F147" s="31">
        <v>60</v>
      </c>
      <c r="G147" s="31"/>
      <c r="H147" s="29">
        <f t="shared" si="3"/>
        <v>60</v>
      </c>
    </row>
    <row r="148" spans="1:8">
      <c r="A148" s="30">
        <v>20195183722</v>
      </c>
      <c r="B148" s="30" t="s">
        <v>190</v>
      </c>
      <c r="C148" s="30"/>
      <c r="D148" s="30" t="s">
        <v>374</v>
      </c>
      <c r="E148" s="44" t="s">
        <v>11</v>
      </c>
      <c r="F148" s="31">
        <v>60</v>
      </c>
      <c r="G148" s="31"/>
      <c r="H148" s="29">
        <f t="shared" si="3"/>
        <v>60</v>
      </c>
    </row>
    <row r="149" spans="1:8">
      <c r="A149" s="30">
        <v>20195183723</v>
      </c>
      <c r="B149" s="30" t="s">
        <v>191</v>
      </c>
      <c r="C149" s="30"/>
      <c r="D149" s="30" t="s">
        <v>374</v>
      </c>
      <c r="E149" s="44" t="s">
        <v>11</v>
      </c>
      <c r="F149" s="31">
        <v>60</v>
      </c>
      <c r="G149" s="31"/>
      <c r="H149" s="29">
        <f t="shared" si="3"/>
        <v>60</v>
      </c>
    </row>
    <row r="150" spans="1:8">
      <c r="A150" s="30">
        <v>20195183724</v>
      </c>
      <c r="B150" s="30" t="s">
        <v>192</v>
      </c>
      <c r="C150" s="30"/>
      <c r="D150" s="30" t="s">
        <v>374</v>
      </c>
      <c r="E150" s="44" t="s">
        <v>11</v>
      </c>
      <c r="F150" s="31">
        <v>60</v>
      </c>
      <c r="G150" s="31"/>
      <c r="H150" s="29">
        <f t="shared" si="3"/>
        <v>60</v>
      </c>
    </row>
    <row r="151" spans="1:8">
      <c r="A151" s="30">
        <v>20195183726</v>
      </c>
      <c r="B151" s="30" t="s">
        <v>193</v>
      </c>
      <c r="C151" s="30"/>
      <c r="D151" s="30" t="s">
        <v>374</v>
      </c>
      <c r="E151" s="44" t="s">
        <v>11</v>
      </c>
      <c r="F151" s="31">
        <v>60</v>
      </c>
      <c r="G151" s="31"/>
      <c r="H151" s="29">
        <f t="shared" si="3"/>
        <v>60</v>
      </c>
    </row>
    <row r="152" spans="1:8">
      <c r="A152" s="30">
        <v>20195183727</v>
      </c>
      <c r="B152" s="30" t="s">
        <v>194</v>
      </c>
      <c r="C152" s="31">
        <v>-0.5</v>
      </c>
      <c r="D152" s="30" t="s">
        <v>374</v>
      </c>
      <c r="E152" s="44" t="s">
        <v>11</v>
      </c>
      <c r="F152" s="31">
        <v>60</v>
      </c>
      <c r="G152" s="31"/>
      <c r="H152" s="29">
        <f t="shared" si="3"/>
        <v>60</v>
      </c>
    </row>
    <row r="153" spans="1:8">
      <c r="A153" s="30">
        <v>20195183728</v>
      </c>
      <c r="B153" s="30" t="s">
        <v>195</v>
      </c>
      <c r="C153" s="30"/>
      <c r="D153" s="30" t="s">
        <v>374</v>
      </c>
      <c r="E153" s="44" t="s">
        <v>11</v>
      </c>
      <c r="F153" s="31">
        <v>60</v>
      </c>
      <c r="G153" s="31"/>
      <c r="H153" s="29">
        <f t="shared" si="3"/>
        <v>60</v>
      </c>
    </row>
    <row r="154" spans="1:8">
      <c r="A154" s="30">
        <v>20195183730</v>
      </c>
      <c r="B154" s="30" t="s">
        <v>196</v>
      </c>
      <c r="C154" s="30"/>
      <c r="D154" s="30" t="s">
        <v>374</v>
      </c>
      <c r="E154" s="44" t="s">
        <v>11</v>
      </c>
      <c r="F154" s="31">
        <v>72</v>
      </c>
      <c r="G154" s="31">
        <v>87.93</v>
      </c>
      <c r="H154" s="29">
        <f t="shared" si="3"/>
        <v>76.3965</v>
      </c>
    </row>
    <row r="155" spans="1:8">
      <c r="A155" s="30">
        <v>20195183731</v>
      </c>
      <c r="B155" s="30" t="s">
        <v>197</v>
      </c>
      <c r="C155" s="30"/>
      <c r="D155" s="30" t="s">
        <v>374</v>
      </c>
      <c r="E155" s="44" t="s">
        <v>11</v>
      </c>
      <c r="F155" s="31">
        <v>60</v>
      </c>
      <c r="G155" s="31"/>
      <c r="H155" s="29">
        <f t="shared" si="3"/>
        <v>60</v>
      </c>
    </row>
    <row r="156" spans="1:8">
      <c r="A156" s="30">
        <v>20195183732</v>
      </c>
      <c r="B156" s="30" t="s">
        <v>198</v>
      </c>
      <c r="C156" s="30"/>
      <c r="D156" s="30" t="s">
        <v>374</v>
      </c>
      <c r="E156" s="44" t="s">
        <v>11</v>
      </c>
      <c r="F156" s="31">
        <v>60</v>
      </c>
      <c r="G156" s="31"/>
      <c r="H156" s="29">
        <f t="shared" si="3"/>
        <v>60</v>
      </c>
    </row>
    <row r="157" spans="1:8">
      <c r="A157" s="30">
        <v>20195183733</v>
      </c>
      <c r="B157" s="30" t="s">
        <v>199</v>
      </c>
      <c r="C157" s="31">
        <v>-0.5</v>
      </c>
      <c r="D157" s="30" t="s">
        <v>374</v>
      </c>
      <c r="E157" s="44" t="s">
        <v>11</v>
      </c>
      <c r="F157" s="31">
        <v>60</v>
      </c>
      <c r="G157" s="31"/>
      <c r="H157" s="29">
        <f t="shared" si="3"/>
        <v>60</v>
      </c>
    </row>
    <row r="158" spans="1:8">
      <c r="A158" s="30">
        <v>20195183734</v>
      </c>
      <c r="B158" s="30" t="s">
        <v>200</v>
      </c>
      <c r="C158" s="30"/>
      <c r="D158" s="30" t="s">
        <v>374</v>
      </c>
      <c r="E158" s="44" t="s">
        <v>11</v>
      </c>
      <c r="F158" s="31">
        <v>60</v>
      </c>
      <c r="G158" s="31"/>
      <c r="H158" s="29">
        <f t="shared" si="3"/>
        <v>60</v>
      </c>
    </row>
    <row r="159" spans="1:8">
      <c r="A159" s="30">
        <v>20195183735</v>
      </c>
      <c r="B159" s="30" t="s">
        <v>201</v>
      </c>
      <c r="C159" s="30"/>
      <c r="D159" s="30" t="s">
        <v>374</v>
      </c>
      <c r="E159" s="44" t="s">
        <v>11</v>
      </c>
      <c r="F159" s="31">
        <v>62</v>
      </c>
      <c r="G159" s="31">
        <v>87.2685</v>
      </c>
      <c r="H159" s="29">
        <f t="shared" si="3"/>
        <v>66.363425</v>
      </c>
    </row>
    <row r="160" spans="1:8">
      <c r="A160" s="30">
        <v>20195183736</v>
      </c>
      <c r="B160" s="30" t="s">
        <v>202</v>
      </c>
      <c r="C160" s="31">
        <v>-0.5</v>
      </c>
      <c r="D160" s="30" t="s">
        <v>374</v>
      </c>
      <c r="E160" s="44" t="s">
        <v>11</v>
      </c>
      <c r="F160" s="31">
        <v>60</v>
      </c>
      <c r="G160" s="31"/>
      <c r="H160" s="29">
        <f t="shared" si="3"/>
        <v>60</v>
      </c>
    </row>
    <row r="161" spans="1:8">
      <c r="A161" s="30">
        <v>20185228135</v>
      </c>
      <c r="B161" s="30" t="s">
        <v>203</v>
      </c>
      <c r="C161" s="30"/>
      <c r="D161" s="30" t="s">
        <v>374</v>
      </c>
      <c r="E161" s="44" t="s">
        <v>11</v>
      </c>
      <c r="F161" s="31">
        <v>60</v>
      </c>
      <c r="G161" s="31"/>
      <c r="H161" s="29">
        <f t="shared" si="3"/>
        <v>60</v>
      </c>
    </row>
    <row r="162" spans="1:8">
      <c r="A162" s="30">
        <v>20185238307</v>
      </c>
      <c r="B162" s="30" t="s">
        <v>204</v>
      </c>
      <c r="C162" s="30"/>
      <c r="D162" s="30" t="s">
        <v>374</v>
      </c>
      <c r="E162" s="44" t="s">
        <v>11</v>
      </c>
      <c r="F162" s="31">
        <v>72</v>
      </c>
      <c r="G162" s="31">
        <v>87.66</v>
      </c>
      <c r="H162" s="29">
        <f t="shared" si="3"/>
        <v>76.383</v>
      </c>
    </row>
    <row r="163" spans="1:8">
      <c r="A163" s="36">
        <v>20195183801</v>
      </c>
      <c r="B163" s="37" t="s">
        <v>205</v>
      </c>
      <c r="C163" s="31">
        <v>-0.5</v>
      </c>
      <c r="D163" s="30" t="s">
        <v>374</v>
      </c>
      <c r="E163" s="44" t="s">
        <v>11</v>
      </c>
      <c r="F163" s="31">
        <v>60</v>
      </c>
      <c r="G163" s="31"/>
      <c r="H163" s="29">
        <f t="shared" si="3"/>
        <v>60</v>
      </c>
    </row>
    <row r="164" spans="1:8">
      <c r="A164" s="36">
        <v>20195183803</v>
      </c>
      <c r="B164" s="37" t="s">
        <v>206</v>
      </c>
      <c r="C164" s="31"/>
      <c r="D164" s="30" t="s">
        <v>374</v>
      </c>
      <c r="E164" s="44" t="s">
        <v>11</v>
      </c>
      <c r="F164" s="31">
        <v>72</v>
      </c>
      <c r="G164" s="31">
        <v>87.876</v>
      </c>
      <c r="H164" s="29">
        <f t="shared" si="3"/>
        <v>76.3938</v>
      </c>
    </row>
    <row r="165" spans="1:8">
      <c r="A165" s="36">
        <v>20195183805</v>
      </c>
      <c r="B165" s="37" t="s">
        <v>207</v>
      </c>
      <c r="C165" s="31"/>
      <c r="D165" s="30" t="s">
        <v>374</v>
      </c>
      <c r="E165" s="44" t="s">
        <v>11</v>
      </c>
      <c r="F165" s="31">
        <v>60</v>
      </c>
      <c r="G165" s="31"/>
      <c r="H165" s="29">
        <f t="shared" si="3"/>
        <v>60</v>
      </c>
    </row>
    <row r="166" spans="1:8">
      <c r="A166" s="36">
        <v>20195183806</v>
      </c>
      <c r="B166" s="37" t="s">
        <v>208</v>
      </c>
      <c r="C166" s="31"/>
      <c r="D166" s="30" t="s">
        <v>374</v>
      </c>
      <c r="E166" s="44" t="s">
        <v>11</v>
      </c>
      <c r="F166" s="31">
        <v>60</v>
      </c>
      <c r="G166" s="31"/>
      <c r="H166" s="29">
        <f t="shared" si="3"/>
        <v>60</v>
      </c>
    </row>
    <row r="167" spans="1:8">
      <c r="A167" s="36">
        <v>20195183807</v>
      </c>
      <c r="B167" s="37" t="s">
        <v>209</v>
      </c>
      <c r="C167" s="31"/>
      <c r="D167" s="30" t="s">
        <v>374</v>
      </c>
      <c r="E167" s="44" t="s">
        <v>11</v>
      </c>
      <c r="F167" s="31">
        <v>60</v>
      </c>
      <c r="G167" s="31"/>
      <c r="H167" s="29">
        <f t="shared" si="3"/>
        <v>60</v>
      </c>
    </row>
    <row r="168" spans="1:8">
      <c r="A168" s="36">
        <v>20195183808</v>
      </c>
      <c r="B168" s="37" t="s">
        <v>210</v>
      </c>
      <c r="C168" s="31"/>
      <c r="D168" s="30" t="s">
        <v>374</v>
      </c>
      <c r="E168" s="44" t="s">
        <v>11</v>
      </c>
      <c r="F168" s="31">
        <v>62</v>
      </c>
      <c r="G168" s="31">
        <v>87.606</v>
      </c>
      <c r="H168" s="29">
        <f t="shared" si="3"/>
        <v>66.3803</v>
      </c>
    </row>
    <row r="169" spans="1:8">
      <c r="A169" s="37">
        <v>20195183809</v>
      </c>
      <c r="B169" s="37" t="s">
        <v>211</v>
      </c>
      <c r="C169" s="31"/>
      <c r="D169" s="30" t="s">
        <v>374</v>
      </c>
      <c r="E169" s="44" t="s">
        <v>11</v>
      </c>
      <c r="F169" s="31">
        <v>60</v>
      </c>
      <c r="G169" s="31"/>
      <c r="H169" s="29">
        <f t="shared" si="3"/>
        <v>60</v>
      </c>
    </row>
    <row r="170" spans="1:8">
      <c r="A170" s="36">
        <v>20195183810</v>
      </c>
      <c r="B170" s="37" t="s">
        <v>212</v>
      </c>
      <c r="C170" s="31"/>
      <c r="D170" s="30" t="s">
        <v>374</v>
      </c>
      <c r="E170" s="44" t="s">
        <v>11</v>
      </c>
      <c r="F170" s="31">
        <v>62</v>
      </c>
      <c r="G170" s="31">
        <v>86.58</v>
      </c>
      <c r="H170" s="29">
        <f t="shared" si="3"/>
        <v>66.329</v>
      </c>
    </row>
    <row r="171" spans="1:8">
      <c r="A171" s="36">
        <v>20195183811</v>
      </c>
      <c r="B171" s="37" t="s">
        <v>213</v>
      </c>
      <c r="C171" s="31"/>
      <c r="D171" s="30" t="s">
        <v>374</v>
      </c>
      <c r="E171" s="44" t="s">
        <v>11</v>
      </c>
      <c r="F171" s="31">
        <v>60</v>
      </c>
      <c r="G171" s="31"/>
      <c r="H171" s="29">
        <f t="shared" si="3"/>
        <v>60</v>
      </c>
    </row>
    <row r="172" spans="1:8">
      <c r="A172" s="36">
        <v>20195183812</v>
      </c>
      <c r="B172" s="37" t="s">
        <v>214</v>
      </c>
      <c r="C172" s="31"/>
      <c r="D172" s="30" t="s">
        <v>374</v>
      </c>
      <c r="E172" s="44" t="s">
        <v>11</v>
      </c>
      <c r="F172" s="31">
        <v>60</v>
      </c>
      <c r="G172" s="31"/>
      <c r="H172" s="29">
        <f t="shared" si="3"/>
        <v>60</v>
      </c>
    </row>
    <row r="173" spans="1:8">
      <c r="A173" s="36">
        <v>20195183813</v>
      </c>
      <c r="B173" s="37" t="s">
        <v>215</v>
      </c>
      <c r="C173" s="31"/>
      <c r="D173" s="30" t="s">
        <v>374</v>
      </c>
      <c r="E173" s="44" t="s">
        <v>11</v>
      </c>
      <c r="F173" s="31">
        <v>62</v>
      </c>
      <c r="G173" s="31">
        <v>86.31</v>
      </c>
      <c r="H173" s="29">
        <f t="shared" si="3"/>
        <v>66.3155</v>
      </c>
    </row>
    <row r="174" spans="1:8">
      <c r="A174" s="36">
        <v>20195183815</v>
      </c>
      <c r="B174" s="37" t="s">
        <v>216</v>
      </c>
      <c r="C174" s="31"/>
      <c r="D174" s="30" t="s">
        <v>374</v>
      </c>
      <c r="E174" s="44" t="s">
        <v>11</v>
      </c>
      <c r="F174" s="31">
        <v>76.5</v>
      </c>
      <c r="G174" s="31">
        <v>89.28</v>
      </c>
      <c r="H174" s="29">
        <f t="shared" si="3"/>
        <v>80.964</v>
      </c>
    </row>
    <row r="175" spans="1:8">
      <c r="A175" s="36">
        <v>20195183816</v>
      </c>
      <c r="B175" s="37" t="s">
        <v>217</v>
      </c>
      <c r="C175" s="31"/>
      <c r="D175" s="30" t="s">
        <v>374</v>
      </c>
      <c r="E175" s="44" t="s">
        <v>11</v>
      </c>
      <c r="F175" s="31">
        <v>60</v>
      </c>
      <c r="G175" s="31"/>
      <c r="H175" s="29">
        <f t="shared" si="3"/>
        <v>60</v>
      </c>
    </row>
    <row r="176" spans="1:8">
      <c r="A176" s="36">
        <v>20195183817</v>
      </c>
      <c r="B176" s="37" t="s">
        <v>218</v>
      </c>
      <c r="C176" s="31"/>
      <c r="D176" s="30" t="s">
        <v>374</v>
      </c>
      <c r="E176" s="44" t="s">
        <v>11</v>
      </c>
      <c r="F176" s="31">
        <v>60</v>
      </c>
      <c r="G176" s="31"/>
      <c r="H176" s="29">
        <f t="shared" si="3"/>
        <v>60</v>
      </c>
    </row>
    <row r="177" spans="1:8">
      <c r="A177" s="36">
        <v>20195183818</v>
      </c>
      <c r="B177" s="37" t="s">
        <v>219</v>
      </c>
      <c r="C177" s="31"/>
      <c r="D177" s="30" t="s">
        <v>374</v>
      </c>
      <c r="E177" s="44" t="s">
        <v>11</v>
      </c>
      <c r="F177" s="31">
        <v>62</v>
      </c>
      <c r="G177" s="31">
        <v>85.414</v>
      </c>
      <c r="H177" s="29">
        <f t="shared" si="3"/>
        <v>66.2707</v>
      </c>
    </row>
    <row r="178" spans="1:8">
      <c r="A178" s="36">
        <v>20195183819</v>
      </c>
      <c r="B178" s="37" t="s">
        <v>220</v>
      </c>
      <c r="C178" s="31">
        <v>-0.5</v>
      </c>
      <c r="D178" s="30" t="s">
        <v>374</v>
      </c>
      <c r="E178" s="44" t="s">
        <v>11</v>
      </c>
      <c r="F178" s="31">
        <v>60</v>
      </c>
      <c r="G178" s="31"/>
      <c r="H178" s="29">
        <f t="shared" si="3"/>
        <v>60</v>
      </c>
    </row>
    <row r="179" spans="1:8">
      <c r="A179" s="36">
        <v>20195183820</v>
      </c>
      <c r="B179" s="37" t="s">
        <v>221</v>
      </c>
      <c r="C179" s="31"/>
      <c r="D179" s="30" t="s">
        <v>374</v>
      </c>
      <c r="E179" s="44" t="s">
        <v>11</v>
      </c>
      <c r="F179" s="31">
        <v>72</v>
      </c>
      <c r="G179" s="31">
        <v>87.678</v>
      </c>
      <c r="H179" s="29">
        <f t="shared" si="3"/>
        <v>76.3839</v>
      </c>
    </row>
    <row r="180" spans="1:8">
      <c r="A180" s="36">
        <v>20195183821</v>
      </c>
      <c r="B180" s="37" t="s">
        <v>222</v>
      </c>
      <c r="C180" s="31"/>
      <c r="D180" s="30" t="s">
        <v>374</v>
      </c>
      <c r="E180" s="44" t="s">
        <v>11</v>
      </c>
      <c r="F180" s="31">
        <v>60</v>
      </c>
      <c r="G180" s="31"/>
      <c r="H180" s="29">
        <f t="shared" si="3"/>
        <v>60</v>
      </c>
    </row>
    <row r="181" spans="1:8">
      <c r="A181" s="36">
        <v>20195183822</v>
      </c>
      <c r="B181" s="37" t="s">
        <v>223</v>
      </c>
      <c r="C181" s="31">
        <v>-0.5</v>
      </c>
      <c r="D181" s="30" t="s">
        <v>374</v>
      </c>
      <c r="E181" s="44" t="s">
        <v>11</v>
      </c>
      <c r="F181" s="31">
        <v>60</v>
      </c>
      <c r="G181" s="31"/>
      <c r="H181" s="29">
        <f t="shared" si="3"/>
        <v>60</v>
      </c>
    </row>
    <row r="182" spans="1:8">
      <c r="A182" s="36">
        <v>20195183823</v>
      </c>
      <c r="B182" s="37" t="s">
        <v>224</v>
      </c>
      <c r="C182" s="30"/>
      <c r="D182" s="30" t="s">
        <v>374</v>
      </c>
      <c r="E182" s="44" t="s">
        <v>11</v>
      </c>
      <c r="F182" s="31">
        <v>60</v>
      </c>
      <c r="G182" s="31"/>
      <c r="H182" s="29">
        <f t="shared" si="3"/>
        <v>60</v>
      </c>
    </row>
    <row r="183" spans="1:8">
      <c r="A183" s="36">
        <v>20195183824</v>
      </c>
      <c r="B183" s="37" t="s">
        <v>225</v>
      </c>
      <c r="C183" s="30"/>
      <c r="D183" s="30" t="s">
        <v>374</v>
      </c>
      <c r="E183" s="44" t="s">
        <v>11</v>
      </c>
      <c r="F183" s="31">
        <v>60</v>
      </c>
      <c r="G183" s="31"/>
      <c r="H183" s="29">
        <f t="shared" si="3"/>
        <v>60</v>
      </c>
    </row>
    <row r="184" spans="1:8">
      <c r="A184" s="35">
        <v>20195183825</v>
      </c>
      <c r="B184" s="30" t="s">
        <v>226</v>
      </c>
      <c r="C184" s="30"/>
      <c r="D184" s="30" t="s">
        <v>374</v>
      </c>
      <c r="E184" s="44" t="s">
        <v>11</v>
      </c>
      <c r="F184" s="31">
        <v>60</v>
      </c>
      <c r="G184" s="31"/>
      <c r="H184" s="29">
        <f t="shared" si="3"/>
        <v>60</v>
      </c>
    </row>
    <row r="185" spans="1:8">
      <c r="A185" s="35">
        <v>20195183826</v>
      </c>
      <c r="B185" s="30" t="s">
        <v>227</v>
      </c>
      <c r="C185" s="30">
        <v>-0.5</v>
      </c>
      <c r="D185" s="30" t="s">
        <v>374</v>
      </c>
      <c r="E185" s="44" t="s">
        <v>11</v>
      </c>
      <c r="F185" s="31">
        <v>60</v>
      </c>
      <c r="G185" s="31"/>
      <c r="H185" s="29">
        <f t="shared" si="3"/>
        <v>60</v>
      </c>
    </row>
    <row r="186" spans="1:8">
      <c r="A186" s="35">
        <v>20195183828</v>
      </c>
      <c r="B186" s="30" t="s">
        <v>228</v>
      </c>
      <c r="C186" s="30"/>
      <c r="D186" s="30" t="s">
        <v>374</v>
      </c>
      <c r="E186" s="44" t="s">
        <v>11</v>
      </c>
      <c r="F186" s="31">
        <v>60</v>
      </c>
      <c r="G186" s="31"/>
      <c r="H186" s="29">
        <f t="shared" si="3"/>
        <v>60</v>
      </c>
    </row>
    <row r="187" spans="1:8">
      <c r="A187" s="35">
        <v>20195183829</v>
      </c>
      <c r="B187" s="30" t="s">
        <v>229</v>
      </c>
      <c r="C187" s="30"/>
      <c r="D187" s="30" t="s">
        <v>374</v>
      </c>
      <c r="E187" s="44" t="s">
        <v>11</v>
      </c>
      <c r="F187" s="31">
        <v>82</v>
      </c>
      <c r="G187" s="31">
        <v>99.2</v>
      </c>
      <c r="H187" s="29">
        <f t="shared" si="3"/>
        <v>86.96</v>
      </c>
    </row>
    <row r="188" spans="1:8">
      <c r="A188" s="35">
        <v>20195183830</v>
      </c>
      <c r="B188" s="30" t="s">
        <v>230</v>
      </c>
      <c r="C188" s="30"/>
      <c r="D188" s="30" t="s">
        <v>374</v>
      </c>
      <c r="E188" s="44" t="s">
        <v>11</v>
      </c>
      <c r="F188" s="31">
        <v>60</v>
      </c>
      <c r="G188" s="31"/>
      <c r="H188" s="29">
        <f t="shared" si="3"/>
        <v>60</v>
      </c>
    </row>
    <row r="189" spans="1:8">
      <c r="A189" s="35">
        <v>20195183831</v>
      </c>
      <c r="B189" s="30" t="s">
        <v>231</v>
      </c>
      <c r="C189" s="30"/>
      <c r="D189" s="30" t="s">
        <v>374</v>
      </c>
      <c r="E189" s="44" t="s">
        <v>11</v>
      </c>
      <c r="F189" s="31">
        <v>72</v>
      </c>
      <c r="G189" s="31">
        <v>87.525</v>
      </c>
      <c r="H189" s="29">
        <f t="shared" si="3"/>
        <v>76.37625</v>
      </c>
    </row>
    <row r="190" spans="1:8">
      <c r="A190" s="35">
        <v>20195183832</v>
      </c>
      <c r="B190" s="30" t="s">
        <v>232</v>
      </c>
      <c r="C190" s="30"/>
      <c r="D190" s="30" t="s">
        <v>374</v>
      </c>
      <c r="E190" s="44" t="s">
        <v>11</v>
      </c>
      <c r="F190" s="31">
        <v>60</v>
      </c>
      <c r="G190" s="31"/>
      <c r="H190" s="29">
        <f t="shared" si="3"/>
        <v>60</v>
      </c>
    </row>
    <row r="191" spans="1:8">
      <c r="A191" s="35">
        <v>20195183833</v>
      </c>
      <c r="B191" s="30" t="s">
        <v>233</v>
      </c>
      <c r="C191" s="30"/>
      <c r="D191" s="30" t="s">
        <v>374</v>
      </c>
      <c r="E191" s="44" t="s">
        <v>11</v>
      </c>
      <c r="F191" s="31">
        <v>60</v>
      </c>
      <c r="G191" s="31"/>
      <c r="H191" s="29">
        <f t="shared" si="3"/>
        <v>60</v>
      </c>
    </row>
    <row r="192" spans="1:8">
      <c r="A192" s="35">
        <v>20195183834</v>
      </c>
      <c r="B192" s="30" t="s">
        <v>234</v>
      </c>
      <c r="C192" s="30"/>
      <c r="D192" s="30" t="s">
        <v>374</v>
      </c>
      <c r="E192" s="44" t="s">
        <v>11</v>
      </c>
      <c r="F192" s="31">
        <v>60</v>
      </c>
      <c r="G192" s="31"/>
      <c r="H192" s="29">
        <f t="shared" si="3"/>
        <v>60</v>
      </c>
    </row>
    <row r="193" spans="1:8">
      <c r="A193" s="35">
        <v>20195183835</v>
      </c>
      <c r="B193" s="30" t="s">
        <v>235</v>
      </c>
      <c r="C193" s="30"/>
      <c r="D193" s="30" t="s">
        <v>374</v>
      </c>
      <c r="E193" s="44" t="s">
        <v>11</v>
      </c>
      <c r="F193" s="31">
        <v>60</v>
      </c>
      <c r="G193" s="31"/>
      <c r="H193" s="29">
        <f t="shared" si="3"/>
        <v>60</v>
      </c>
    </row>
    <row r="194" spans="1:8">
      <c r="A194" s="35">
        <v>20185238306</v>
      </c>
      <c r="B194" s="30" t="s">
        <v>236</v>
      </c>
      <c r="C194" s="30"/>
      <c r="D194" s="30" t="s">
        <v>374</v>
      </c>
      <c r="E194" s="44" t="s">
        <v>11</v>
      </c>
      <c r="F194" s="31">
        <v>60</v>
      </c>
      <c r="G194" s="31"/>
      <c r="H194" s="29">
        <f t="shared" si="3"/>
        <v>60</v>
      </c>
    </row>
    <row r="195" spans="1:8">
      <c r="A195" s="35">
        <v>20185238341</v>
      </c>
      <c r="B195" s="30" t="s">
        <v>237</v>
      </c>
      <c r="C195" s="30"/>
      <c r="D195" s="30" t="s">
        <v>374</v>
      </c>
      <c r="E195" s="44" t="s">
        <v>11</v>
      </c>
      <c r="F195" s="31">
        <v>60</v>
      </c>
      <c r="G195" s="31"/>
      <c r="H195" s="29">
        <f t="shared" si="3"/>
        <v>60</v>
      </c>
    </row>
    <row r="196" ht="14.25" spans="1:8">
      <c r="A196" s="16" t="s">
        <v>238</v>
      </c>
      <c r="B196" s="59" t="s">
        <v>239</v>
      </c>
      <c r="C196" s="31"/>
      <c r="D196" s="30" t="s">
        <v>374</v>
      </c>
      <c r="E196" s="44" t="s">
        <v>11</v>
      </c>
      <c r="F196" s="31">
        <v>60</v>
      </c>
      <c r="G196" s="31"/>
      <c r="H196" s="29">
        <f t="shared" si="3"/>
        <v>60</v>
      </c>
    </row>
    <row r="197" ht="14.25" spans="1:8">
      <c r="A197" s="16" t="s">
        <v>240</v>
      </c>
      <c r="B197" s="59" t="s">
        <v>241</v>
      </c>
      <c r="C197" s="31"/>
      <c r="D197" s="30" t="s">
        <v>374</v>
      </c>
      <c r="E197" s="44" t="s">
        <v>11</v>
      </c>
      <c r="F197" s="31">
        <v>60</v>
      </c>
      <c r="G197" s="31"/>
      <c r="H197" s="29">
        <f t="shared" si="3"/>
        <v>60</v>
      </c>
    </row>
    <row r="198" ht="14.25" spans="1:8">
      <c r="A198" s="16" t="s">
        <v>242</v>
      </c>
      <c r="B198" s="59" t="s">
        <v>243</v>
      </c>
      <c r="C198" s="31"/>
      <c r="D198" s="30" t="s">
        <v>374</v>
      </c>
      <c r="E198" s="44" t="s">
        <v>11</v>
      </c>
      <c r="F198" s="31">
        <v>60</v>
      </c>
      <c r="G198" s="31"/>
      <c r="H198" s="29">
        <f t="shared" si="3"/>
        <v>60</v>
      </c>
    </row>
    <row r="199" ht="14.25" spans="1:8">
      <c r="A199" s="16" t="s">
        <v>244</v>
      </c>
      <c r="B199" s="59" t="s">
        <v>245</v>
      </c>
      <c r="C199" s="31"/>
      <c r="D199" s="30" t="s">
        <v>374</v>
      </c>
      <c r="E199" s="44" t="s">
        <v>11</v>
      </c>
      <c r="F199" s="31">
        <v>62</v>
      </c>
      <c r="G199" s="31">
        <v>86.7</v>
      </c>
      <c r="H199" s="29">
        <f t="shared" si="3"/>
        <v>66.335</v>
      </c>
    </row>
    <row r="200" ht="14.25" spans="1:8">
      <c r="A200" s="16" t="s">
        <v>246</v>
      </c>
      <c r="B200" s="59" t="s">
        <v>247</v>
      </c>
      <c r="C200" s="31"/>
      <c r="D200" s="30" t="s">
        <v>374</v>
      </c>
      <c r="E200" s="44" t="s">
        <v>11</v>
      </c>
      <c r="F200" s="31">
        <v>72</v>
      </c>
      <c r="G200" s="31">
        <v>88.128</v>
      </c>
      <c r="H200" s="29">
        <f t="shared" ref="H200:H263" si="4">IF(OR(D200="合格",D200=""),F200+G200/20,0)</f>
        <v>76.4064</v>
      </c>
    </row>
    <row r="201" ht="14.25" spans="1:8">
      <c r="A201" s="16" t="s">
        <v>248</v>
      </c>
      <c r="B201" s="59" t="s">
        <v>249</v>
      </c>
      <c r="C201" s="31"/>
      <c r="D201" s="30" t="s">
        <v>374</v>
      </c>
      <c r="E201" s="44" t="s">
        <v>11</v>
      </c>
      <c r="F201" s="31">
        <v>60</v>
      </c>
      <c r="G201" s="31"/>
      <c r="H201" s="29">
        <f t="shared" si="4"/>
        <v>60</v>
      </c>
    </row>
    <row r="202" ht="14.25" spans="1:8">
      <c r="A202" s="16" t="s">
        <v>250</v>
      </c>
      <c r="B202" s="59" t="s">
        <v>251</v>
      </c>
      <c r="C202" s="31"/>
      <c r="D202" s="30" t="s">
        <v>374</v>
      </c>
      <c r="E202" s="44" t="s">
        <v>11</v>
      </c>
      <c r="F202" s="31">
        <v>60</v>
      </c>
      <c r="G202" s="31"/>
      <c r="H202" s="29">
        <f t="shared" si="4"/>
        <v>60</v>
      </c>
    </row>
    <row r="203" ht="14.25" spans="1:8">
      <c r="A203" s="16" t="s">
        <v>252</v>
      </c>
      <c r="B203" s="59" t="s">
        <v>253</v>
      </c>
      <c r="C203" s="31"/>
      <c r="D203" s="30" t="s">
        <v>374</v>
      </c>
      <c r="E203" s="44" t="s">
        <v>11</v>
      </c>
      <c r="F203" s="31">
        <v>60</v>
      </c>
      <c r="G203" s="31"/>
      <c r="H203" s="29">
        <f t="shared" si="4"/>
        <v>60</v>
      </c>
    </row>
    <row r="204" ht="14.25" spans="1:8">
      <c r="A204" s="16" t="s">
        <v>254</v>
      </c>
      <c r="B204" s="59" t="s">
        <v>255</v>
      </c>
      <c r="C204" s="31"/>
      <c r="D204" s="30" t="s">
        <v>374</v>
      </c>
      <c r="E204" s="44" t="s">
        <v>11</v>
      </c>
      <c r="F204" s="31">
        <v>62</v>
      </c>
      <c r="G204" s="31">
        <v>88.479</v>
      </c>
      <c r="H204" s="29">
        <f t="shared" si="4"/>
        <v>66.42395</v>
      </c>
    </row>
    <row r="205" ht="14.25" spans="1:8">
      <c r="A205" s="18" t="s">
        <v>256</v>
      </c>
      <c r="B205" s="60" t="s">
        <v>257</v>
      </c>
      <c r="C205" s="31"/>
      <c r="D205" s="30" t="s">
        <v>374</v>
      </c>
      <c r="E205" s="44" t="s">
        <v>11</v>
      </c>
      <c r="F205" s="31">
        <v>60</v>
      </c>
      <c r="G205" s="31"/>
      <c r="H205" s="29">
        <f t="shared" si="4"/>
        <v>60</v>
      </c>
    </row>
    <row r="206" ht="14.25" spans="1:8">
      <c r="A206" s="16" t="s">
        <v>258</v>
      </c>
      <c r="B206" s="59" t="s">
        <v>259</v>
      </c>
      <c r="C206" s="31"/>
      <c r="D206" s="30" t="s">
        <v>374</v>
      </c>
      <c r="E206" s="44" t="s">
        <v>11</v>
      </c>
      <c r="F206" s="31">
        <v>60</v>
      </c>
      <c r="G206" s="31"/>
      <c r="H206" s="29">
        <f t="shared" si="4"/>
        <v>60</v>
      </c>
    </row>
    <row r="207" ht="14.25" spans="1:8">
      <c r="A207" s="16" t="s">
        <v>260</v>
      </c>
      <c r="B207" s="59" t="s">
        <v>261</v>
      </c>
      <c r="C207" s="31"/>
      <c r="D207" s="30" t="s">
        <v>374</v>
      </c>
      <c r="E207" s="44" t="s">
        <v>11</v>
      </c>
      <c r="F207" s="31">
        <v>60</v>
      </c>
      <c r="G207" s="31"/>
      <c r="H207" s="29">
        <f t="shared" si="4"/>
        <v>60</v>
      </c>
    </row>
    <row r="208" ht="14.25" spans="1:8">
      <c r="A208" s="16" t="s">
        <v>262</v>
      </c>
      <c r="B208" s="59" t="s">
        <v>263</v>
      </c>
      <c r="C208" s="31"/>
      <c r="D208" s="30" t="s">
        <v>374</v>
      </c>
      <c r="E208" s="44" t="s">
        <v>11</v>
      </c>
      <c r="F208" s="31">
        <v>72</v>
      </c>
      <c r="G208" s="31">
        <v>88.695</v>
      </c>
      <c r="H208" s="29">
        <f t="shared" si="4"/>
        <v>76.43475</v>
      </c>
    </row>
    <row r="209" ht="14.25" spans="1:8">
      <c r="A209" s="16" t="s">
        <v>264</v>
      </c>
      <c r="B209" s="59" t="s">
        <v>265</v>
      </c>
      <c r="C209" s="31"/>
      <c r="D209" s="30" t="s">
        <v>374</v>
      </c>
      <c r="E209" s="44" t="s">
        <v>11</v>
      </c>
      <c r="F209" s="31">
        <v>72</v>
      </c>
      <c r="G209" s="31">
        <v>86.976</v>
      </c>
      <c r="H209" s="29">
        <f t="shared" si="4"/>
        <v>76.3488</v>
      </c>
    </row>
    <row r="210" ht="14.25" spans="1:8">
      <c r="A210" s="16" t="s">
        <v>266</v>
      </c>
      <c r="B210" s="59" t="s">
        <v>267</v>
      </c>
      <c r="C210" s="31"/>
      <c r="D210" s="30" t="s">
        <v>374</v>
      </c>
      <c r="E210" s="44" t="s">
        <v>11</v>
      </c>
      <c r="F210" s="31">
        <v>60</v>
      </c>
      <c r="G210" s="31"/>
      <c r="H210" s="29">
        <f t="shared" si="4"/>
        <v>60</v>
      </c>
    </row>
    <row r="211" ht="14.25" spans="1:8">
      <c r="A211" s="16" t="s">
        <v>268</v>
      </c>
      <c r="B211" s="59" t="s">
        <v>269</v>
      </c>
      <c r="C211" s="31"/>
      <c r="D211" s="30" t="s">
        <v>374</v>
      </c>
      <c r="E211" s="44" t="s">
        <v>11</v>
      </c>
      <c r="F211" s="31">
        <v>62</v>
      </c>
      <c r="G211" s="31">
        <v>86.91</v>
      </c>
      <c r="H211" s="29">
        <f t="shared" si="4"/>
        <v>66.3455</v>
      </c>
    </row>
    <row r="212" ht="14.25" spans="1:8">
      <c r="A212" s="16" t="s">
        <v>270</v>
      </c>
      <c r="B212" s="59" t="s">
        <v>271</v>
      </c>
      <c r="C212" s="31"/>
      <c r="D212" s="30" t="s">
        <v>374</v>
      </c>
      <c r="E212" s="44" t="s">
        <v>11</v>
      </c>
      <c r="F212" s="31">
        <v>76.5</v>
      </c>
      <c r="G212" s="31">
        <v>89.721</v>
      </c>
      <c r="H212" s="29">
        <f t="shared" si="4"/>
        <v>80.98605</v>
      </c>
    </row>
    <row r="213" ht="14.25" spans="1:8">
      <c r="A213" s="16" t="s">
        <v>272</v>
      </c>
      <c r="B213" s="59" t="s">
        <v>273</v>
      </c>
      <c r="C213" s="31">
        <v>-0.5</v>
      </c>
      <c r="D213" s="30" t="s">
        <v>374</v>
      </c>
      <c r="E213" s="44" t="s">
        <v>11</v>
      </c>
      <c r="F213" s="31">
        <v>60</v>
      </c>
      <c r="G213" s="31"/>
      <c r="H213" s="29">
        <f t="shared" si="4"/>
        <v>60</v>
      </c>
    </row>
    <row r="214" ht="14.25" spans="1:8">
      <c r="A214" s="16" t="s">
        <v>274</v>
      </c>
      <c r="B214" s="59" t="s">
        <v>275</v>
      </c>
      <c r="C214" s="31"/>
      <c r="D214" s="30" t="s">
        <v>374</v>
      </c>
      <c r="E214" s="44" t="s">
        <v>11</v>
      </c>
      <c r="F214" s="31">
        <v>60</v>
      </c>
      <c r="G214" s="31"/>
      <c r="H214" s="29">
        <f t="shared" si="4"/>
        <v>60</v>
      </c>
    </row>
    <row r="215" ht="14.25" spans="1:8">
      <c r="A215" s="16" t="s">
        <v>276</v>
      </c>
      <c r="B215" s="59" t="s">
        <v>277</v>
      </c>
      <c r="C215" s="30"/>
      <c r="D215" s="30" t="s">
        <v>374</v>
      </c>
      <c r="E215" s="44" t="s">
        <v>11</v>
      </c>
      <c r="F215" s="31">
        <v>62</v>
      </c>
      <c r="G215" s="31">
        <v>86.22</v>
      </c>
      <c r="H215" s="29">
        <f t="shared" si="4"/>
        <v>66.311</v>
      </c>
    </row>
    <row r="216" ht="14.25" spans="1:8">
      <c r="A216" s="18" t="s">
        <v>278</v>
      </c>
      <c r="B216" s="60" t="s">
        <v>279</v>
      </c>
      <c r="C216" s="30"/>
      <c r="D216" s="30" t="s">
        <v>374</v>
      </c>
      <c r="E216" s="44" t="s">
        <v>11</v>
      </c>
      <c r="F216" s="31">
        <v>60</v>
      </c>
      <c r="G216" s="31"/>
      <c r="H216" s="29">
        <f t="shared" si="4"/>
        <v>60</v>
      </c>
    </row>
    <row r="217" ht="14.25" spans="1:8">
      <c r="A217" s="16" t="s">
        <v>280</v>
      </c>
      <c r="B217" s="59" t="s">
        <v>281</v>
      </c>
      <c r="C217" s="30"/>
      <c r="D217" s="30" t="s">
        <v>374</v>
      </c>
      <c r="E217" s="44" t="s">
        <v>11</v>
      </c>
      <c r="F217" s="31">
        <v>60</v>
      </c>
      <c r="G217" s="31"/>
      <c r="H217" s="29">
        <f t="shared" si="4"/>
        <v>60</v>
      </c>
    </row>
    <row r="218" ht="14.25" spans="1:8">
      <c r="A218" s="16" t="s">
        <v>282</v>
      </c>
      <c r="B218" s="59" t="s">
        <v>283</v>
      </c>
      <c r="C218" s="30"/>
      <c r="D218" s="30" t="s">
        <v>374</v>
      </c>
      <c r="E218" s="44" t="s">
        <v>11</v>
      </c>
      <c r="F218" s="31">
        <v>60</v>
      </c>
      <c r="G218" s="31"/>
      <c r="H218" s="29">
        <f t="shared" si="4"/>
        <v>60</v>
      </c>
    </row>
    <row r="219" ht="14.25" spans="1:8">
      <c r="A219" s="16" t="s">
        <v>284</v>
      </c>
      <c r="B219" s="59" t="s">
        <v>285</v>
      </c>
      <c r="C219" s="30"/>
      <c r="D219" s="30" t="s">
        <v>374</v>
      </c>
      <c r="E219" s="44" t="s">
        <v>11</v>
      </c>
      <c r="F219" s="31">
        <v>60</v>
      </c>
      <c r="G219" s="31"/>
      <c r="H219" s="29">
        <f t="shared" si="4"/>
        <v>60</v>
      </c>
    </row>
    <row r="220" ht="14.25" spans="1:8">
      <c r="A220" s="18" t="s">
        <v>286</v>
      </c>
      <c r="B220" s="60" t="s">
        <v>287</v>
      </c>
      <c r="C220" s="30">
        <v>-0.5</v>
      </c>
      <c r="D220" s="30" t="s">
        <v>374</v>
      </c>
      <c r="E220" s="44" t="s">
        <v>11</v>
      </c>
      <c r="F220" s="31">
        <v>60</v>
      </c>
      <c r="G220" s="31"/>
      <c r="H220" s="29">
        <f t="shared" si="4"/>
        <v>60</v>
      </c>
    </row>
    <row r="221" ht="14.25" spans="1:8">
      <c r="A221" s="16" t="s">
        <v>288</v>
      </c>
      <c r="B221" s="59" t="s">
        <v>289</v>
      </c>
      <c r="C221" s="30"/>
      <c r="D221" s="30" t="s">
        <v>374</v>
      </c>
      <c r="E221" s="44" t="s">
        <v>11</v>
      </c>
      <c r="F221" s="31">
        <v>60</v>
      </c>
      <c r="G221" s="31"/>
      <c r="H221" s="29">
        <f t="shared" si="4"/>
        <v>60</v>
      </c>
    </row>
    <row r="222" ht="14.25" spans="1:8">
      <c r="A222" s="16" t="s">
        <v>290</v>
      </c>
      <c r="B222" s="59" t="s">
        <v>291</v>
      </c>
      <c r="C222" s="30"/>
      <c r="D222" s="30" t="s">
        <v>374</v>
      </c>
      <c r="E222" s="44" t="s">
        <v>11</v>
      </c>
      <c r="F222" s="31">
        <v>60</v>
      </c>
      <c r="G222" s="31"/>
      <c r="H222" s="29">
        <f t="shared" si="4"/>
        <v>60</v>
      </c>
    </row>
    <row r="223" ht="14.25" spans="1:8">
      <c r="A223" s="16" t="s">
        <v>292</v>
      </c>
      <c r="B223" s="59" t="s">
        <v>293</v>
      </c>
      <c r="C223" s="30"/>
      <c r="D223" s="30" t="s">
        <v>374</v>
      </c>
      <c r="E223" s="44" t="s">
        <v>11</v>
      </c>
      <c r="F223" s="31">
        <v>62</v>
      </c>
      <c r="G223" s="31">
        <v>86.8905</v>
      </c>
      <c r="H223" s="29">
        <f t="shared" si="4"/>
        <v>66.344525</v>
      </c>
    </row>
    <row r="224" ht="14.25" spans="1:8">
      <c r="A224" s="18" t="s">
        <v>294</v>
      </c>
      <c r="B224" s="60" t="s">
        <v>295</v>
      </c>
      <c r="C224" s="30"/>
      <c r="D224" s="30" t="s">
        <v>374</v>
      </c>
      <c r="E224" s="44" t="s">
        <v>11</v>
      </c>
      <c r="F224" s="31">
        <v>60</v>
      </c>
      <c r="G224" s="31"/>
      <c r="H224" s="29">
        <f t="shared" si="4"/>
        <v>60</v>
      </c>
    </row>
    <row r="225" ht="14.25" spans="1:8">
      <c r="A225" s="18" t="s">
        <v>296</v>
      </c>
      <c r="B225" s="60" t="s">
        <v>297</v>
      </c>
      <c r="C225" s="30"/>
      <c r="D225" s="30" t="s">
        <v>374</v>
      </c>
      <c r="E225" s="44" t="s">
        <v>11</v>
      </c>
      <c r="F225" s="31">
        <v>60</v>
      </c>
      <c r="G225" s="31"/>
      <c r="H225" s="29">
        <f t="shared" si="4"/>
        <v>60</v>
      </c>
    </row>
    <row r="226" ht="14.25" spans="1:8">
      <c r="A226" s="18">
        <v>20185238344</v>
      </c>
      <c r="B226" s="19" t="s">
        <v>298</v>
      </c>
      <c r="C226" s="30"/>
      <c r="D226" s="30" t="s">
        <v>374</v>
      </c>
      <c r="E226" s="44" t="s">
        <v>11</v>
      </c>
      <c r="F226" s="31">
        <v>60</v>
      </c>
      <c r="G226" s="31"/>
      <c r="H226" s="29">
        <f t="shared" si="4"/>
        <v>60</v>
      </c>
    </row>
    <row r="227" ht="14.25" spans="1:8">
      <c r="A227" s="18">
        <v>20185238315</v>
      </c>
      <c r="B227" s="19" t="s">
        <v>299</v>
      </c>
      <c r="C227" s="30"/>
      <c r="D227" s="30" t="s">
        <v>374</v>
      </c>
      <c r="E227" s="44" t="s">
        <v>11</v>
      </c>
      <c r="F227" s="31">
        <v>62</v>
      </c>
      <c r="G227" s="31">
        <v>87.669</v>
      </c>
      <c r="H227" s="29">
        <f t="shared" si="4"/>
        <v>66.38345</v>
      </c>
    </row>
    <row r="228" ht="14.25" spans="1:8">
      <c r="A228" s="18">
        <v>20185458212</v>
      </c>
      <c r="B228" s="19" t="s">
        <v>300</v>
      </c>
      <c r="C228" s="30"/>
      <c r="D228" s="30" t="s">
        <v>374</v>
      </c>
      <c r="E228" s="44" t="s">
        <v>11</v>
      </c>
      <c r="F228" s="31">
        <v>60</v>
      </c>
      <c r="G228" s="31"/>
      <c r="H228" s="29">
        <f t="shared" si="4"/>
        <v>60</v>
      </c>
    </row>
    <row r="229" spans="1:8">
      <c r="A229" s="20">
        <v>20185183324</v>
      </c>
      <c r="B229" s="20" t="s">
        <v>301</v>
      </c>
      <c r="C229" s="26"/>
      <c r="D229" s="8" t="s">
        <v>374</v>
      </c>
      <c r="E229" s="43" t="s">
        <v>11</v>
      </c>
      <c r="F229" s="27">
        <v>60</v>
      </c>
      <c r="G229" s="27"/>
      <c r="H229" s="23">
        <f t="shared" si="4"/>
        <v>60</v>
      </c>
    </row>
    <row r="230" spans="1:8">
      <c r="A230" s="20" t="s">
        <v>302</v>
      </c>
      <c r="B230" s="20" t="s">
        <v>303</v>
      </c>
      <c r="C230" s="26">
        <v>-0.5</v>
      </c>
      <c r="D230" s="8" t="s">
        <v>374</v>
      </c>
      <c r="E230" s="43" t="s">
        <v>11</v>
      </c>
      <c r="F230" s="27">
        <v>72</v>
      </c>
      <c r="G230" s="27">
        <v>87.804</v>
      </c>
      <c r="H230" s="23">
        <f t="shared" si="4"/>
        <v>76.3902</v>
      </c>
    </row>
    <row r="231" spans="1:8">
      <c r="A231" s="20" t="s">
        <v>304</v>
      </c>
      <c r="B231" s="20" t="s">
        <v>305</v>
      </c>
      <c r="C231" s="26"/>
      <c r="D231" s="8" t="s">
        <v>374</v>
      </c>
      <c r="E231" s="43" t="s">
        <v>11</v>
      </c>
      <c r="F231" s="27">
        <v>62</v>
      </c>
      <c r="G231" s="27">
        <v>88.74</v>
      </c>
      <c r="H231" s="23">
        <f t="shared" si="4"/>
        <v>66.437</v>
      </c>
    </row>
    <row r="232" spans="1:8">
      <c r="A232" s="20" t="s">
        <v>306</v>
      </c>
      <c r="B232" s="61" t="s">
        <v>307</v>
      </c>
      <c r="C232" s="26"/>
      <c r="D232" s="8" t="s">
        <v>374</v>
      </c>
      <c r="E232" s="43" t="s">
        <v>11</v>
      </c>
      <c r="F232" s="27">
        <v>60</v>
      </c>
      <c r="G232" s="27"/>
      <c r="H232" s="23">
        <f t="shared" si="4"/>
        <v>60</v>
      </c>
    </row>
    <row r="233" spans="1:8">
      <c r="A233" s="20" t="s">
        <v>308</v>
      </c>
      <c r="B233" s="61" t="s">
        <v>309</v>
      </c>
      <c r="C233" s="26"/>
      <c r="D233" s="8" t="s">
        <v>374</v>
      </c>
      <c r="E233" s="43" t="s">
        <v>11</v>
      </c>
      <c r="F233" s="27">
        <v>60</v>
      </c>
      <c r="G233" s="27"/>
      <c r="H233" s="23">
        <f t="shared" si="4"/>
        <v>60</v>
      </c>
    </row>
    <row r="234" spans="1:8">
      <c r="A234" s="20" t="s">
        <v>310</v>
      </c>
      <c r="B234" s="61" t="s">
        <v>311</v>
      </c>
      <c r="C234" s="26"/>
      <c r="D234" s="8" t="s">
        <v>374</v>
      </c>
      <c r="E234" s="43" t="s">
        <v>11</v>
      </c>
      <c r="F234" s="27">
        <v>60</v>
      </c>
      <c r="G234" s="27"/>
      <c r="H234" s="23">
        <f t="shared" si="4"/>
        <v>60</v>
      </c>
    </row>
    <row r="235" spans="1:8">
      <c r="A235" s="20" t="s">
        <v>312</v>
      </c>
      <c r="B235" s="61" t="s">
        <v>313</v>
      </c>
      <c r="C235" s="26"/>
      <c r="D235" s="8" t="s">
        <v>374</v>
      </c>
      <c r="E235" s="43" t="s">
        <v>11</v>
      </c>
      <c r="F235" s="27">
        <v>60</v>
      </c>
      <c r="G235" s="27"/>
      <c r="H235" s="23">
        <f t="shared" si="4"/>
        <v>60</v>
      </c>
    </row>
    <row r="236" spans="1:8">
      <c r="A236" s="20" t="s">
        <v>314</v>
      </c>
      <c r="B236" s="61" t="s">
        <v>315</v>
      </c>
      <c r="C236" s="26"/>
      <c r="D236" s="8" t="s">
        <v>374</v>
      </c>
      <c r="E236" s="43" t="s">
        <v>11</v>
      </c>
      <c r="F236" s="27">
        <v>60</v>
      </c>
      <c r="G236" s="27"/>
      <c r="H236" s="23">
        <f t="shared" si="4"/>
        <v>60</v>
      </c>
    </row>
    <row r="237" spans="1:8">
      <c r="A237" s="20" t="s">
        <v>316</v>
      </c>
      <c r="B237" s="61" t="s">
        <v>317</v>
      </c>
      <c r="C237" s="26"/>
      <c r="D237" s="8" t="s">
        <v>374</v>
      </c>
      <c r="E237" s="43" t="s">
        <v>11</v>
      </c>
      <c r="F237" s="27">
        <v>72</v>
      </c>
      <c r="G237" s="27">
        <v>88.443</v>
      </c>
      <c r="H237" s="23">
        <f t="shared" si="4"/>
        <v>76.42215</v>
      </c>
    </row>
    <row r="238" spans="1:8">
      <c r="A238" s="20" t="s">
        <v>318</v>
      </c>
      <c r="B238" s="61" t="s">
        <v>319</v>
      </c>
      <c r="C238" s="26"/>
      <c r="D238" s="8" t="s">
        <v>374</v>
      </c>
      <c r="E238" s="43" t="s">
        <v>11</v>
      </c>
      <c r="F238" s="27">
        <v>60</v>
      </c>
      <c r="G238" s="27"/>
      <c r="H238" s="23">
        <f t="shared" si="4"/>
        <v>60</v>
      </c>
    </row>
    <row r="239" spans="1:8">
      <c r="A239" s="20" t="s">
        <v>320</v>
      </c>
      <c r="B239" s="61" t="s">
        <v>321</v>
      </c>
      <c r="C239" s="26"/>
      <c r="D239" s="8" t="s">
        <v>374</v>
      </c>
      <c r="E239" s="43" t="s">
        <v>11</v>
      </c>
      <c r="F239" s="27">
        <v>62</v>
      </c>
      <c r="G239" s="27">
        <v>87.192</v>
      </c>
      <c r="H239" s="23">
        <f t="shared" si="4"/>
        <v>66.3596</v>
      </c>
    </row>
    <row r="240" spans="1:8">
      <c r="A240" s="20" t="s">
        <v>322</v>
      </c>
      <c r="B240" s="61" t="s">
        <v>323</v>
      </c>
      <c r="C240" s="26"/>
      <c r="D240" s="8" t="s">
        <v>374</v>
      </c>
      <c r="E240" s="43" t="s">
        <v>11</v>
      </c>
      <c r="F240" s="27">
        <v>62</v>
      </c>
      <c r="G240" s="27">
        <v>86.34</v>
      </c>
      <c r="H240" s="23">
        <f t="shared" si="4"/>
        <v>66.317</v>
      </c>
    </row>
    <row r="241" spans="1:8">
      <c r="A241" s="20" t="s">
        <v>324</v>
      </c>
      <c r="B241" s="61" t="s">
        <v>325</v>
      </c>
      <c r="C241" s="26"/>
      <c r="D241" s="8" t="s">
        <v>374</v>
      </c>
      <c r="E241" s="43" t="s">
        <v>11</v>
      </c>
      <c r="F241" s="27">
        <v>60</v>
      </c>
      <c r="G241" s="27"/>
      <c r="H241" s="23">
        <f t="shared" si="4"/>
        <v>60</v>
      </c>
    </row>
    <row r="242" spans="1:8">
      <c r="A242" s="20" t="s">
        <v>326</v>
      </c>
      <c r="B242" s="61" t="s">
        <v>327</v>
      </c>
      <c r="C242" s="26">
        <v>-0.5</v>
      </c>
      <c r="D242" s="8" t="s">
        <v>374</v>
      </c>
      <c r="E242" s="43" t="s">
        <v>11</v>
      </c>
      <c r="F242" s="27">
        <v>60</v>
      </c>
      <c r="G242" s="27"/>
      <c r="H242" s="23">
        <f t="shared" si="4"/>
        <v>60</v>
      </c>
    </row>
    <row r="243" spans="1:8">
      <c r="A243" s="20" t="s">
        <v>328</v>
      </c>
      <c r="B243" s="61" t="s">
        <v>329</v>
      </c>
      <c r="C243" s="26">
        <v>-0.5</v>
      </c>
      <c r="D243" s="8" t="s">
        <v>374</v>
      </c>
      <c r="E243" s="43" t="s">
        <v>11</v>
      </c>
      <c r="F243" s="27">
        <v>62</v>
      </c>
      <c r="G243" s="27">
        <v>89.118</v>
      </c>
      <c r="H243" s="23">
        <f t="shared" si="4"/>
        <v>66.4559</v>
      </c>
    </row>
    <row r="244" spans="1:8">
      <c r="A244" s="20" t="s">
        <v>330</v>
      </c>
      <c r="B244" s="61" t="s">
        <v>331</v>
      </c>
      <c r="C244" s="26">
        <v>-0.5</v>
      </c>
      <c r="D244" s="8" t="s">
        <v>374</v>
      </c>
      <c r="E244" s="43" t="s">
        <v>11</v>
      </c>
      <c r="F244" s="27">
        <v>60</v>
      </c>
      <c r="G244" s="27"/>
      <c r="H244" s="23">
        <f t="shared" si="4"/>
        <v>60</v>
      </c>
    </row>
    <row r="245" spans="1:8">
      <c r="A245" s="20" t="s">
        <v>332</v>
      </c>
      <c r="B245" s="61" t="s">
        <v>333</v>
      </c>
      <c r="C245" s="26">
        <v>-0.5</v>
      </c>
      <c r="D245" s="8" t="s">
        <v>374</v>
      </c>
      <c r="E245" s="43" t="s">
        <v>11</v>
      </c>
      <c r="F245" s="27">
        <v>62</v>
      </c>
      <c r="G245" s="27">
        <v>87.27</v>
      </c>
      <c r="H245" s="23">
        <f t="shared" si="4"/>
        <v>66.3635</v>
      </c>
    </row>
    <row r="246" spans="1:8">
      <c r="A246" s="20" t="s">
        <v>334</v>
      </c>
      <c r="B246" s="61" t="s">
        <v>335</v>
      </c>
      <c r="C246" s="26">
        <v>-1</v>
      </c>
      <c r="D246" s="8" t="s">
        <v>374</v>
      </c>
      <c r="E246" s="43" t="s">
        <v>11</v>
      </c>
      <c r="F246" s="27">
        <v>60</v>
      </c>
      <c r="G246" s="27"/>
      <c r="H246" s="23">
        <f t="shared" si="4"/>
        <v>60</v>
      </c>
    </row>
    <row r="247" spans="1:8">
      <c r="A247" s="20" t="s">
        <v>336</v>
      </c>
      <c r="B247" s="61" t="s">
        <v>337</v>
      </c>
      <c r="C247" s="26"/>
      <c r="D247" s="8" t="s">
        <v>374</v>
      </c>
      <c r="E247" s="43" t="s">
        <v>11</v>
      </c>
      <c r="F247" s="27">
        <v>60</v>
      </c>
      <c r="G247" s="27"/>
      <c r="H247" s="23">
        <f t="shared" si="4"/>
        <v>60</v>
      </c>
    </row>
    <row r="248" spans="1:8">
      <c r="A248" s="20" t="s">
        <v>338</v>
      </c>
      <c r="B248" s="61" t="s">
        <v>339</v>
      </c>
      <c r="C248" s="8"/>
      <c r="D248" s="8" t="s">
        <v>374</v>
      </c>
      <c r="E248" s="43" t="s">
        <v>11</v>
      </c>
      <c r="F248" s="27">
        <v>60</v>
      </c>
      <c r="G248" s="27"/>
      <c r="H248" s="23">
        <f t="shared" si="4"/>
        <v>60</v>
      </c>
    </row>
    <row r="249" spans="1:8">
      <c r="A249" s="21" t="s">
        <v>340</v>
      </c>
      <c r="B249" s="62" t="s">
        <v>341</v>
      </c>
      <c r="C249" s="8"/>
      <c r="D249" s="8" t="s">
        <v>374</v>
      </c>
      <c r="E249" s="43" t="s">
        <v>11</v>
      </c>
      <c r="F249" s="27">
        <v>60</v>
      </c>
      <c r="G249" s="27"/>
      <c r="H249" s="23">
        <f t="shared" si="4"/>
        <v>60</v>
      </c>
    </row>
    <row r="250" spans="1:8">
      <c r="A250" s="21" t="s">
        <v>342</v>
      </c>
      <c r="B250" s="62" t="s">
        <v>343</v>
      </c>
      <c r="C250" s="8">
        <v>-1</v>
      </c>
      <c r="D250" s="8" t="s">
        <v>374</v>
      </c>
      <c r="E250" s="43" t="s">
        <v>11</v>
      </c>
      <c r="F250" s="27">
        <v>60</v>
      </c>
      <c r="G250" s="27"/>
      <c r="H250" s="23">
        <f t="shared" si="4"/>
        <v>60</v>
      </c>
    </row>
    <row r="251" spans="1:8">
      <c r="A251" s="21" t="s">
        <v>344</v>
      </c>
      <c r="B251" s="62" t="s">
        <v>345</v>
      </c>
      <c r="C251" s="8"/>
      <c r="D251" s="8" t="s">
        <v>374</v>
      </c>
      <c r="E251" s="43" t="s">
        <v>11</v>
      </c>
      <c r="F251" s="27">
        <v>76.5</v>
      </c>
      <c r="G251" s="27">
        <v>89.379</v>
      </c>
      <c r="H251" s="23">
        <f t="shared" si="4"/>
        <v>80.96895</v>
      </c>
    </row>
    <row r="252" spans="1:8">
      <c r="A252" s="21" t="s">
        <v>346</v>
      </c>
      <c r="B252" s="62" t="s">
        <v>347</v>
      </c>
      <c r="C252" s="8"/>
      <c r="D252" s="8" t="s">
        <v>374</v>
      </c>
      <c r="E252" s="43" t="s">
        <v>11</v>
      </c>
      <c r="F252" s="27">
        <v>60</v>
      </c>
      <c r="G252" s="27"/>
      <c r="H252" s="23">
        <f t="shared" si="4"/>
        <v>60</v>
      </c>
    </row>
    <row r="253" spans="1:8">
      <c r="A253" s="21" t="s">
        <v>348</v>
      </c>
      <c r="B253" s="62" t="s">
        <v>349</v>
      </c>
      <c r="C253" s="8"/>
      <c r="D253" s="8" t="s">
        <v>374</v>
      </c>
      <c r="E253" s="43" t="s">
        <v>11</v>
      </c>
      <c r="F253" s="27">
        <v>60</v>
      </c>
      <c r="G253" s="27"/>
      <c r="H253" s="23">
        <f t="shared" si="4"/>
        <v>60</v>
      </c>
    </row>
    <row r="254" spans="1:8">
      <c r="A254" s="21" t="s">
        <v>350</v>
      </c>
      <c r="B254" s="62" t="s">
        <v>351</v>
      </c>
      <c r="C254" s="8"/>
      <c r="D254" s="8" t="s">
        <v>374</v>
      </c>
      <c r="E254" s="43" t="s">
        <v>11</v>
      </c>
      <c r="F254" s="27">
        <v>60</v>
      </c>
      <c r="G254" s="27"/>
      <c r="H254" s="23">
        <f t="shared" si="4"/>
        <v>60</v>
      </c>
    </row>
    <row r="255" spans="1:8">
      <c r="A255" s="21" t="s">
        <v>352</v>
      </c>
      <c r="B255" s="62" t="s">
        <v>353</v>
      </c>
      <c r="C255" s="8"/>
      <c r="D255" s="8" t="s">
        <v>374</v>
      </c>
      <c r="E255" s="43" t="s">
        <v>11</v>
      </c>
      <c r="F255" s="27">
        <v>60</v>
      </c>
      <c r="G255" s="27"/>
      <c r="H255" s="23">
        <f t="shared" si="4"/>
        <v>60</v>
      </c>
    </row>
    <row r="256" spans="1:8">
      <c r="A256" s="21" t="s">
        <v>354</v>
      </c>
      <c r="B256" s="62" t="s">
        <v>355</v>
      </c>
      <c r="C256" s="8"/>
      <c r="D256" s="8" t="s">
        <v>374</v>
      </c>
      <c r="E256" s="43" t="s">
        <v>11</v>
      </c>
      <c r="F256" s="27">
        <v>72</v>
      </c>
      <c r="G256" s="27">
        <v>87.453</v>
      </c>
      <c r="H256" s="23">
        <f t="shared" si="4"/>
        <v>76.37265</v>
      </c>
    </row>
    <row r="257" spans="1:8">
      <c r="A257" s="21" t="s">
        <v>356</v>
      </c>
      <c r="B257" s="62" t="s">
        <v>357</v>
      </c>
      <c r="C257" s="8"/>
      <c r="D257" s="8" t="s">
        <v>374</v>
      </c>
      <c r="E257" s="43" t="s">
        <v>11</v>
      </c>
      <c r="F257" s="27">
        <v>82</v>
      </c>
      <c r="G257" s="45">
        <v>98.8</v>
      </c>
      <c r="H257" s="23">
        <f t="shared" si="4"/>
        <v>86.94</v>
      </c>
    </row>
    <row r="258" spans="1:8">
      <c r="A258" s="21" t="s">
        <v>358</v>
      </c>
      <c r="B258" s="62" t="s">
        <v>359</v>
      </c>
      <c r="C258" s="8"/>
      <c r="D258" s="8" t="s">
        <v>374</v>
      </c>
      <c r="E258" s="43" t="s">
        <v>11</v>
      </c>
      <c r="F258" s="27">
        <v>60</v>
      </c>
      <c r="G258" s="27"/>
      <c r="H258" s="23">
        <f t="shared" si="4"/>
        <v>60</v>
      </c>
    </row>
    <row r="259" spans="1:8">
      <c r="A259" s="21" t="s">
        <v>360</v>
      </c>
      <c r="B259" s="62" t="s">
        <v>361</v>
      </c>
      <c r="C259" s="8"/>
      <c r="D259" s="8" t="s">
        <v>374</v>
      </c>
      <c r="E259" s="43" t="s">
        <v>11</v>
      </c>
      <c r="F259" s="27">
        <v>60</v>
      </c>
      <c r="G259" s="27"/>
      <c r="H259" s="23">
        <f t="shared" si="4"/>
        <v>60</v>
      </c>
    </row>
    <row r="260" spans="1:8">
      <c r="A260" s="21" t="s">
        <v>362</v>
      </c>
      <c r="B260" s="62" t="s">
        <v>363</v>
      </c>
      <c r="C260" s="8"/>
      <c r="D260" s="8" t="s">
        <v>374</v>
      </c>
      <c r="E260" s="43" t="s">
        <v>11</v>
      </c>
      <c r="F260" s="27">
        <v>60</v>
      </c>
      <c r="G260" s="27"/>
      <c r="H260" s="23">
        <f t="shared" si="4"/>
        <v>60</v>
      </c>
    </row>
    <row r="261" spans="1:8">
      <c r="A261" s="21" t="s">
        <v>364</v>
      </c>
      <c r="B261" s="62" t="s">
        <v>365</v>
      </c>
      <c r="C261" s="8">
        <v>-0.5</v>
      </c>
      <c r="D261" s="8" t="s">
        <v>374</v>
      </c>
      <c r="E261" s="43" t="s">
        <v>11</v>
      </c>
      <c r="F261" s="27">
        <v>60</v>
      </c>
      <c r="G261" s="27"/>
      <c r="H261" s="23">
        <f t="shared" si="4"/>
        <v>60</v>
      </c>
    </row>
    <row r="262" spans="1:8">
      <c r="A262" s="8"/>
      <c r="B262" s="8"/>
      <c r="C262" s="8"/>
      <c r="D262" s="8"/>
      <c r="E262" s="43" t="s">
        <v>11</v>
      </c>
      <c r="F262" s="8"/>
      <c r="G262" s="8"/>
      <c r="H262" s="23">
        <f t="shared" si="4"/>
        <v>0</v>
      </c>
    </row>
    <row r="263" spans="1:8">
      <c r="A263" s="8"/>
      <c r="B263" s="8"/>
      <c r="C263" s="8"/>
      <c r="D263" s="8"/>
      <c r="E263" s="43" t="s">
        <v>11</v>
      </c>
      <c r="F263" s="8"/>
      <c r="G263" s="8"/>
      <c r="H263" s="23">
        <f t="shared" si="4"/>
        <v>0</v>
      </c>
    </row>
    <row r="264" spans="1:8">
      <c r="A264" s="8"/>
      <c r="B264" s="8"/>
      <c r="C264" s="8"/>
      <c r="D264" s="8"/>
      <c r="E264" s="43" t="s">
        <v>11</v>
      </c>
      <c r="F264" s="8"/>
      <c r="G264" s="8"/>
      <c r="H264" s="23">
        <f t="shared" ref="H264:H327" si="5">IF(OR(D264="合格",D264=""),F264+G264/20,0)</f>
        <v>0</v>
      </c>
    </row>
    <row r="265" spans="1:8">
      <c r="A265" s="8"/>
      <c r="B265" s="8"/>
      <c r="C265" s="8"/>
      <c r="D265" s="8"/>
      <c r="E265" s="43" t="s">
        <v>11</v>
      </c>
      <c r="F265" s="8"/>
      <c r="G265" s="8"/>
      <c r="H265" s="23">
        <f t="shared" si="5"/>
        <v>0</v>
      </c>
    </row>
    <row r="266" spans="1:8">
      <c r="A266" s="8"/>
      <c r="B266" s="8"/>
      <c r="C266" s="8"/>
      <c r="D266" s="8"/>
      <c r="E266" s="43" t="s">
        <v>11</v>
      </c>
      <c r="F266" s="8"/>
      <c r="G266" s="8"/>
      <c r="H266" s="23">
        <f t="shared" si="5"/>
        <v>0</v>
      </c>
    </row>
    <row r="267" spans="1:8">
      <c r="A267" s="8"/>
      <c r="B267" s="8"/>
      <c r="C267" s="8"/>
      <c r="D267" s="8"/>
      <c r="E267" s="43" t="s">
        <v>11</v>
      </c>
      <c r="F267" s="8"/>
      <c r="G267" s="8"/>
      <c r="H267" s="23">
        <f t="shared" si="5"/>
        <v>0</v>
      </c>
    </row>
    <row r="268" spans="1:8">
      <c r="A268" s="8"/>
      <c r="B268" s="8"/>
      <c r="C268" s="8"/>
      <c r="D268" s="8"/>
      <c r="E268" s="43" t="s">
        <v>11</v>
      </c>
      <c r="F268" s="8"/>
      <c r="G268" s="8"/>
      <c r="H268" s="23">
        <f t="shared" si="5"/>
        <v>0</v>
      </c>
    </row>
    <row r="269" spans="1:8">
      <c r="A269" s="8"/>
      <c r="B269" s="8"/>
      <c r="C269" s="8"/>
      <c r="D269" s="8"/>
      <c r="E269" s="43" t="s">
        <v>11</v>
      </c>
      <c r="F269" s="8"/>
      <c r="G269" s="8"/>
      <c r="H269" s="23">
        <f t="shared" si="5"/>
        <v>0</v>
      </c>
    </row>
    <row r="270" spans="1:8">
      <c r="A270" s="8"/>
      <c r="B270" s="8"/>
      <c r="C270" s="8"/>
      <c r="D270" s="8"/>
      <c r="E270" s="43" t="s">
        <v>11</v>
      </c>
      <c r="F270" s="8"/>
      <c r="G270" s="8"/>
      <c r="H270" s="23">
        <f t="shared" si="5"/>
        <v>0</v>
      </c>
    </row>
    <row r="271" spans="1:8">
      <c r="A271" s="8"/>
      <c r="B271" s="8"/>
      <c r="C271" s="8"/>
      <c r="D271" s="8"/>
      <c r="E271" s="43" t="s">
        <v>11</v>
      </c>
      <c r="F271" s="8"/>
      <c r="G271" s="8"/>
      <c r="H271" s="23">
        <f t="shared" si="5"/>
        <v>0</v>
      </c>
    </row>
    <row r="272" spans="1:8">
      <c r="A272" s="8"/>
      <c r="B272" s="8"/>
      <c r="C272" s="8"/>
      <c r="D272" s="8"/>
      <c r="E272" s="43" t="s">
        <v>11</v>
      </c>
      <c r="F272" s="8"/>
      <c r="G272" s="8"/>
      <c r="H272" s="23">
        <f t="shared" si="5"/>
        <v>0</v>
      </c>
    </row>
    <row r="273" spans="1:8">
      <c r="A273" s="8"/>
      <c r="B273" s="8"/>
      <c r="C273" s="8"/>
      <c r="D273" s="8"/>
      <c r="E273" s="43" t="s">
        <v>11</v>
      </c>
      <c r="F273" s="8"/>
      <c r="G273" s="8"/>
      <c r="H273" s="23">
        <f t="shared" si="5"/>
        <v>0</v>
      </c>
    </row>
    <row r="274" spans="1:8">
      <c r="A274" s="8"/>
      <c r="B274" s="8"/>
      <c r="C274" s="8"/>
      <c r="D274" s="8"/>
      <c r="E274" s="43" t="s">
        <v>11</v>
      </c>
      <c r="F274" s="8"/>
      <c r="G274" s="8"/>
      <c r="H274" s="23">
        <f t="shared" si="5"/>
        <v>0</v>
      </c>
    </row>
    <row r="275" spans="1:8">
      <c r="A275" s="8"/>
      <c r="B275" s="8"/>
      <c r="C275" s="8"/>
      <c r="D275" s="8"/>
      <c r="E275" s="43" t="s">
        <v>11</v>
      </c>
      <c r="F275" s="8"/>
      <c r="G275" s="8"/>
      <c r="H275" s="23">
        <f t="shared" si="5"/>
        <v>0</v>
      </c>
    </row>
    <row r="276" spans="1:8">
      <c r="A276" s="8"/>
      <c r="B276" s="8"/>
      <c r="C276" s="8"/>
      <c r="D276" s="8"/>
      <c r="E276" s="43" t="s">
        <v>11</v>
      </c>
      <c r="F276" s="8"/>
      <c r="G276" s="8"/>
      <c r="H276" s="23">
        <f t="shared" si="5"/>
        <v>0</v>
      </c>
    </row>
    <row r="277" spans="1:8">
      <c r="A277" s="8"/>
      <c r="B277" s="8"/>
      <c r="C277" s="8"/>
      <c r="D277" s="8"/>
      <c r="E277" s="43" t="s">
        <v>11</v>
      </c>
      <c r="F277" s="8"/>
      <c r="G277" s="8"/>
      <c r="H277" s="23">
        <f t="shared" si="5"/>
        <v>0</v>
      </c>
    </row>
    <row r="278" spans="1:8">
      <c r="A278" s="8"/>
      <c r="B278" s="8"/>
      <c r="C278" s="8"/>
      <c r="D278" s="8"/>
      <c r="E278" s="43" t="s">
        <v>11</v>
      </c>
      <c r="F278" s="8"/>
      <c r="G278" s="8"/>
      <c r="H278" s="23">
        <f t="shared" si="5"/>
        <v>0</v>
      </c>
    </row>
    <row r="279" spans="1:8">
      <c r="A279" s="8"/>
      <c r="B279" s="8"/>
      <c r="C279" s="8"/>
      <c r="D279" s="8"/>
      <c r="E279" s="43" t="s">
        <v>11</v>
      </c>
      <c r="F279" s="8"/>
      <c r="G279" s="8"/>
      <c r="H279" s="23">
        <f t="shared" si="5"/>
        <v>0</v>
      </c>
    </row>
    <row r="280" spans="1:8">
      <c r="A280" s="8"/>
      <c r="B280" s="8"/>
      <c r="C280" s="8"/>
      <c r="D280" s="8"/>
      <c r="E280" s="43" t="s">
        <v>11</v>
      </c>
      <c r="F280" s="8"/>
      <c r="G280" s="8"/>
      <c r="H280" s="23">
        <f t="shared" si="5"/>
        <v>0</v>
      </c>
    </row>
    <row r="281" spans="1:8">
      <c r="A281" s="8"/>
      <c r="B281" s="8"/>
      <c r="C281" s="8"/>
      <c r="D281" s="8"/>
      <c r="E281" s="43" t="s">
        <v>11</v>
      </c>
      <c r="F281" s="8"/>
      <c r="G281" s="8"/>
      <c r="H281" s="23">
        <f t="shared" si="5"/>
        <v>0</v>
      </c>
    </row>
    <row r="282" spans="1:8">
      <c r="A282" s="8"/>
      <c r="B282" s="8"/>
      <c r="C282" s="8"/>
      <c r="D282" s="8"/>
      <c r="E282" s="43" t="s">
        <v>11</v>
      </c>
      <c r="F282" s="8"/>
      <c r="G282" s="8"/>
      <c r="H282" s="23">
        <f t="shared" si="5"/>
        <v>0</v>
      </c>
    </row>
    <row r="283" spans="1:8">
      <c r="A283" s="8"/>
      <c r="B283" s="8"/>
      <c r="C283" s="8"/>
      <c r="D283" s="8"/>
      <c r="E283" s="43" t="s">
        <v>11</v>
      </c>
      <c r="F283" s="8"/>
      <c r="G283" s="8"/>
      <c r="H283" s="23">
        <f t="shared" si="5"/>
        <v>0</v>
      </c>
    </row>
    <row r="284" spans="1:8">
      <c r="A284" s="8"/>
      <c r="B284" s="8"/>
      <c r="C284" s="8"/>
      <c r="D284" s="8"/>
      <c r="E284" s="43" t="s">
        <v>11</v>
      </c>
      <c r="F284" s="8"/>
      <c r="G284" s="8"/>
      <c r="H284" s="23">
        <f t="shared" si="5"/>
        <v>0</v>
      </c>
    </row>
    <row r="285" spans="1:8">
      <c r="A285" s="8"/>
      <c r="B285" s="8"/>
      <c r="C285" s="8"/>
      <c r="D285" s="8"/>
      <c r="E285" s="43" t="s">
        <v>11</v>
      </c>
      <c r="F285" s="8"/>
      <c r="G285" s="8"/>
      <c r="H285" s="23">
        <f t="shared" si="5"/>
        <v>0</v>
      </c>
    </row>
    <row r="286" spans="1:8">
      <c r="A286" s="8"/>
      <c r="B286" s="8"/>
      <c r="C286" s="8"/>
      <c r="D286" s="8"/>
      <c r="E286" s="43" t="s">
        <v>11</v>
      </c>
      <c r="F286" s="8"/>
      <c r="G286" s="8"/>
      <c r="H286" s="23">
        <f t="shared" si="5"/>
        <v>0</v>
      </c>
    </row>
    <row r="287" spans="1:8">
      <c r="A287" s="8"/>
      <c r="B287" s="8"/>
      <c r="C287" s="8"/>
      <c r="D287" s="8"/>
      <c r="E287" s="43" t="s">
        <v>11</v>
      </c>
      <c r="F287" s="8"/>
      <c r="G287" s="8"/>
      <c r="H287" s="23">
        <f t="shared" si="5"/>
        <v>0</v>
      </c>
    </row>
    <row r="288" spans="1:8">
      <c r="A288" s="8"/>
      <c r="B288" s="8"/>
      <c r="C288" s="8"/>
      <c r="D288" s="8"/>
      <c r="E288" s="43" t="s">
        <v>11</v>
      </c>
      <c r="F288" s="8"/>
      <c r="G288" s="8"/>
      <c r="H288" s="23">
        <f t="shared" si="5"/>
        <v>0</v>
      </c>
    </row>
    <row r="289" spans="1:8">
      <c r="A289" s="8"/>
      <c r="B289" s="8"/>
      <c r="C289" s="8"/>
      <c r="D289" s="8"/>
      <c r="E289" s="43" t="s">
        <v>11</v>
      </c>
      <c r="F289" s="8"/>
      <c r="G289" s="8"/>
      <c r="H289" s="23">
        <f t="shared" si="5"/>
        <v>0</v>
      </c>
    </row>
    <row r="290" spans="1:8">
      <c r="A290" s="8"/>
      <c r="B290" s="8"/>
      <c r="C290" s="8"/>
      <c r="D290" s="8"/>
      <c r="E290" s="43" t="s">
        <v>11</v>
      </c>
      <c r="F290" s="8"/>
      <c r="G290" s="8"/>
      <c r="H290" s="23">
        <f t="shared" si="5"/>
        <v>0</v>
      </c>
    </row>
    <row r="291" spans="1:8">
      <c r="A291" s="8"/>
      <c r="B291" s="8"/>
      <c r="C291" s="8"/>
      <c r="D291" s="8"/>
      <c r="E291" s="43" t="s">
        <v>11</v>
      </c>
      <c r="F291" s="8"/>
      <c r="G291" s="8"/>
      <c r="H291" s="23">
        <f t="shared" si="5"/>
        <v>0</v>
      </c>
    </row>
    <row r="292" spans="1:8">
      <c r="A292" s="8"/>
      <c r="B292" s="8"/>
      <c r="C292" s="8"/>
      <c r="D292" s="8"/>
      <c r="E292" s="43" t="s">
        <v>11</v>
      </c>
      <c r="F292" s="8"/>
      <c r="G292" s="8"/>
      <c r="H292" s="23">
        <f t="shared" si="5"/>
        <v>0</v>
      </c>
    </row>
    <row r="293" spans="1:8">
      <c r="A293" s="8"/>
      <c r="B293" s="8"/>
      <c r="C293" s="8"/>
      <c r="D293" s="8"/>
      <c r="E293" s="43" t="s">
        <v>11</v>
      </c>
      <c r="F293" s="8"/>
      <c r="G293" s="8"/>
      <c r="H293" s="23">
        <f t="shared" si="5"/>
        <v>0</v>
      </c>
    </row>
    <row r="294" spans="1:8">
      <c r="A294" s="8"/>
      <c r="B294" s="8"/>
      <c r="C294" s="8"/>
      <c r="D294" s="8"/>
      <c r="E294" s="43" t="s">
        <v>11</v>
      </c>
      <c r="F294" s="8"/>
      <c r="G294" s="8"/>
      <c r="H294" s="23">
        <f t="shared" si="5"/>
        <v>0</v>
      </c>
    </row>
    <row r="295" spans="1:8">
      <c r="A295" s="8"/>
      <c r="B295" s="8"/>
      <c r="C295" s="8"/>
      <c r="D295" s="8"/>
      <c r="E295" s="43" t="s">
        <v>11</v>
      </c>
      <c r="F295" s="8"/>
      <c r="G295" s="8"/>
      <c r="H295" s="23">
        <f t="shared" si="5"/>
        <v>0</v>
      </c>
    </row>
    <row r="296" spans="1:8">
      <c r="A296" s="8"/>
      <c r="B296" s="8"/>
      <c r="C296" s="8"/>
      <c r="D296" s="8"/>
      <c r="E296" s="43" t="s">
        <v>11</v>
      </c>
      <c r="F296" s="8"/>
      <c r="G296" s="8"/>
      <c r="H296" s="23">
        <f t="shared" si="5"/>
        <v>0</v>
      </c>
    </row>
    <row r="297" spans="1:8">
      <c r="A297" s="8"/>
      <c r="B297" s="8"/>
      <c r="C297" s="8"/>
      <c r="D297" s="8"/>
      <c r="E297" s="43" t="s">
        <v>11</v>
      </c>
      <c r="F297" s="8"/>
      <c r="G297" s="8"/>
      <c r="H297" s="23">
        <f t="shared" si="5"/>
        <v>0</v>
      </c>
    </row>
    <row r="298" spans="1:8">
      <c r="A298" s="8"/>
      <c r="B298" s="8"/>
      <c r="C298" s="8"/>
      <c r="D298" s="8"/>
      <c r="E298" s="43" t="s">
        <v>11</v>
      </c>
      <c r="F298" s="8"/>
      <c r="G298" s="8"/>
      <c r="H298" s="23">
        <f t="shared" si="5"/>
        <v>0</v>
      </c>
    </row>
    <row r="299" spans="1:8">
      <c r="A299" s="8"/>
      <c r="B299" s="8"/>
      <c r="C299" s="8"/>
      <c r="D299" s="8"/>
      <c r="E299" s="43" t="s">
        <v>11</v>
      </c>
      <c r="F299" s="8"/>
      <c r="G299" s="8"/>
      <c r="H299" s="23">
        <f t="shared" si="5"/>
        <v>0</v>
      </c>
    </row>
    <row r="300" spans="1:8">
      <c r="A300" s="8"/>
      <c r="B300" s="8"/>
      <c r="C300" s="8"/>
      <c r="D300" s="8"/>
      <c r="E300" s="43" t="s">
        <v>11</v>
      </c>
      <c r="F300" s="8"/>
      <c r="G300" s="8"/>
      <c r="H300" s="23">
        <f t="shared" si="5"/>
        <v>0</v>
      </c>
    </row>
    <row r="301" spans="1:8">
      <c r="A301" s="8"/>
      <c r="B301" s="8"/>
      <c r="C301" s="8"/>
      <c r="D301" s="8"/>
      <c r="E301" s="43" t="s">
        <v>11</v>
      </c>
      <c r="F301" s="8"/>
      <c r="G301" s="8"/>
      <c r="H301" s="23">
        <f t="shared" si="5"/>
        <v>0</v>
      </c>
    </row>
    <row r="302" spans="1:8">
      <c r="A302" s="8"/>
      <c r="B302" s="8"/>
      <c r="C302" s="8"/>
      <c r="D302" s="8"/>
      <c r="E302" s="43" t="s">
        <v>11</v>
      </c>
      <c r="F302" s="8"/>
      <c r="G302" s="8"/>
      <c r="H302" s="23">
        <f t="shared" si="5"/>
        <v>0</v>
      </c>
    </row>
    <row r="303" spans="1:8">
      <c r="A303" s="8"/>
      <c r="B303" s="8"/>
      <c r="C303" s="8"/>
      <c r="D303" s="8"/>
      <c r="E303" s="43" t="s">
        <v>11</v>
      </c>
      <c r="F303" s="8"/>
      <c r="G303" s="8"/>
      <c r="H303" s="23">
        <f t="shared" si="5"/>
        <v>0</v>
      </c>
    </row>
    <row r="304" spans="1:8">
      <c r="A304" s="8"/>
      <c r="B304" s="8"/>
      <c r="C304" s="8"/>
      <c r="D304" s="8"/>
      <c r="E304" s="43" t="s">
        <v>11</v>
      </c>
      <c r="F304" s="8"/>
      <c r="G304" s="8"/>
      <c r="H304" s="23">
        <f t="shared" si="5"/>
        <v>0</v>
      </c>
    </row>
    <row r="305" spans="1:8">
      <c r="A305" s="8"/>
      <c r="B305" s="8"/>
      <c r="C305" s="8"/>
      <c r="D305" s="8"/>
      <c r="E305" s="43" t="s">
        <v>11</v>
      </c>
      <c r="F305" s="8"/>
      <c r="G305" s="8"/>
      <c r="H305" s="23">
        <f t="shared" si="5"/>
        <v>0</v>
      </c>
    </row>
    <row r="306" spans="1:8">
      <c r="A306" s="8"/>
      <c r="B306" s="8"/>
      <c r="C306" s="8"/>
      <c r="D306" s="8"/>
      <c r="E306" s="43" t="s">
        <v>11</v>
      </c>
      <c r="F306" s="8"/>
      <c r="G306" s="8"/>
      <c r="H306" s="23">
        <f t="shared" si="5"/>
        <v>0</v>
      </c>
    </row>
    <row r="307" spans="1:8">
      <c r="A307" s="8"/>
      <c r="B307" s="8"/>
      <c r="C307" s="8"/>
      <c r="D307" s="8"/>
      <c r="E307" s="43" t="s">
        <v>11</v>
      </c>
      <c r="F307" s="8"/>
      <c r="G307" s="8"/>
      <c r="H307" s="23">
        <f t="shared" si="5"/>
        <v>0</v>
      </c>
    </row>
    <row r="308" spans="1:8">
      <c r="A308" s="8"/>
      <c r="B308" s="8"/>
      <c r="C308" s="8"/>
      <c r="D308" s="8"/>
      <c r="E308" s="43" t="s">
        <v>11</v>
      </c>
      <c r="F308" s="8"/>
      <c r="G308" s="8"/>
      <c r="H308" s="23">
        <f t="shared" si="5"/>
        <v>0</v>
      </c>
    </row>
    <row r="309" spans="1:8">
      <c r="A309" s="8"/>
      <c r="B309" s="8"/>
      <c r="C309" s="8"/>
      <c r="D309" s="8"/>
      <c r="E309" s="43" t="s">
        <v>11</v>
      </c>
      <c r="F309" s="8"/>
      <c r="G309" s="8"/>
      <c r="H309" s="23">
        <f t="shared" si="5"/>
        <v>0</v>
      </c>
    </row>
    <row r="310" spans="1:8">
      <c r="A310" s="8"/>
      <c r="B310" s="8"/>
      <c r="C310" s="8"/>
      <c r="D310" s="8"/>
      <c r="E310" s="43" t="s">
        <v>11</v>
      </c>
      <c r="F310" s="8"/>
      <c r="G310" s="8"/>
      <c r="H310" s="23">
        <f t="shared" si="5"/>
        <v>0</v>
      </c>
    </row>
    <row r="311" spans="1:8">
      <c r="A311" s="8"/>
      <c r="B311" s="8"/>
      <c r="C311" s="8"/>
      <c r="D311" s="8"/>
      <c r="E311" s="43" t="s">
        <v>11</v>
      </c>
      <c r="F311" s="8"/>
      <c r="G311" s="8"/>
      <c r="H311" s="23">
        <f t="shared" si="5"/>
        <v>0</v>
      </c>
    </row>
    <row r="312" spans="1:8">
      <c r="A312" s="8"/>
      <c r="B312" s="8"/>
      <c r="C312" s="8"/>
      <c r="D312" s="8"/>
      <c r="E312" s="43" t="s">
        <v>11</v>
      </c>
      <c r="F312" s="8"/>
      <c r="G312" s="8"/>
      <c r="H312" s="23">
        <f t="shared" si="5"/>
        <v>0</v>
      </c>
    </row>
    <row r="313" spans="1:8">
      <c r="A313" s="8"/>
      <c r="B313" s="8"/>
      <c r="C313" s="8"/>
      <c r="D313" s="8"/>
      <c r="E313" s="43" t="s">
        <v>11</v>
      </c>
      <c r="F313" s="8"/>
      <c r="G313" s="8"/>
      <c r="H313" s="23">
        <f t="shared" si="5"/>
        <v>0</v>
      </c>
    </row>
    <row r="314" spans="1:8">
      <c r="A314" s="8"/>
      <c r="B314" s="8"/>
      <c r="C314" s="8"/>
      <c r="D314" s="8"/>
      <c r="E314" s="43" t="s">
        <v>11</v>
      </c>
      <c r="F314" s="8"/>
      <c r="G314" s="8"/>
      <c r="H314" s="23">
        <f t="shared" si="5"/>
        <v>0</v>
      </c>
    </row>
    <row r="315" spans="1:8">
      <c r="A315" s="8"/>
      <c r="B315" s="8"/>
      <c r="C315" s="8"/>
      <c r="D315" s="8"/>
      <c r="E315" s="43" t="s">
        <v>11</v>
      </c>
      <c r="F315" s="8"/>
      <c r="G315" s="8"/>
      <c r="H315" s="23">
        <f t="shared" si="5"/>
        <v>0</v>
      </c>
    </row>
    <row r="316" spans="1:8">
      <c r="A316" s="8"/>
      <c r="B316" s="8"/>
      <c r="C316" s="8"/>
      <c r="D316" s="8"/>
      <c r="E316" s="43" t="s">
        <v>11</v>
      </c>
      <c r="F316" s="8"/>
      <c r="G316" s="8"/>
      <c r="H316" s="23">
        <f t="shared" si="5"/>
        <v>0</v>
      </c>
    </row>
    <row r="317" spans="1:8">
      <c r="A317" s="8"/>
      <c r="B317" s="8"/>
      <c r="C317" s="8"/>
      <c r="D317" s="8"/>
      <c r="E317" s="43" t="s">
        <v>11</v>
      </c>
      <c r="F317" s="8"/>
      <c r="G317" s="8"/>
      <c r="H317" s="23">
        <f t="shared" si="5"/>
        <v>0</v>
      </c>
    </row>
    <row r="318" spans="1:8">
      <c r="A318" s="8"/>
      <c r="B318" s="8"/>
      <c r="C318" s="8"/>
      <c r="D318" s="8"/>
      <c r="E318" s="43" t="s">
        <v>11</v>
      </c>
      <c r="F318" s="8"/>
      <c r="G318" s="8"/>
      <c r="H318" s="23">
        <f t="shared" si="5"/>
        <v>0</v>
      </c>
    </row>
    <row r="319" spans="1:8">
      <c r="A319" s="8"/>
      <c r="B319" s="8"/>
      <c r="C319" s="8"/>
      <c r="D319" s="8"/>
      <c r="E319" s="43" t="s">
        <v>11</v>
      </c>
      <c r="F319" s="8"/>
      <c r="G319" s="8"/>
      <c r="H319" s="23">
        <f t="shared" si="5"/>
        <v>0</v>
      </c>
    </row>
    <row r="320" spans="1:8">
      <c r="A320" s="8"/>
      <c r="B320" s="8"/>
      <c r="C320" s="8"/>
      <c r="D320" s="8"/>
      <c r="E320" s="43" t="s">
        <v>11</v>
      </c>
      <c r="F320" s="8"/>
      <c r="G320" s="8"/>
      <c r="H320" s="23">
        <f t="shared" si="5"/>
        <v>0</v>
      </c>
    </row>
    <row r="321" spans="1:8">
      <c r="A321" s="8"/>
      <c r="B321" s="8"/>
      <c r="C321" s="8"/>
      <c r="D321" s="8"/>
      <c r="E321" s="43" t="s">
        <v>11</v>
      </c>
      <c r="F321" s="8"/>
      <c r="G321" s="8"/>
      <c r="H321" s="23">
        <f t="shared" si="5"/>
        <v>0</v>
      </c>
    </row>
    <row r="322" spans="1:8">
      <c r="A322" s="8"/>
      <c r="B322" s="8"/>
      <c r="C322" s="8"/>
      <c r="D322" s="8"/>
      <c r="E322" s="43" t="s">
        <v>11</v>
      </c>
      <c r="F322" s="8"/>
      <c r="G322" s="8"/>
      <c r="H322" s="23">
        <f t="shared" si="5"/>
        <v>0</v>
      </c>
    </row>
    <row r="323" spans="1:8">
      <c r="A323" s="8"/>
      <c r="B323" s="8"/>
      <c r="C323" s="8"/>
      <c r="D323" s="8"/>
      <c r="E323" s="43" t="s">
        <v>11</v>
      </c>
      <c r="F323" s="8"/>
      <c r="G323" s="8"/>
      <c r="H323" s="23">
        <f t="shared" si="5"/>
        <v>0</v>
      </c>
    </row>
    <row r="324" spans="1:8">
      <c r="A324" s="8"/>
      <c r="B324" s="8"/>
      <c r="C324" s="8"/>
      <c r="D324" s="8"/>
      <c r="E324" s="43" t="s">
        <v>11</v>
      </c>
      <c r="F324" s="8"/>
      <c r="G324" s="8"/>
      <c r="H324" s="23">
        <f t="shared" si="5"/>
        <v>0</v>
      </c>
    </row>
    <row r="325" spans="1:8">
      <c r="A325" s="8"/>
      <c r="B325" s="8"/>
      <c r="C325" s="8"/>
      <c r="D325" s="8"/>
      <c r="E325" s="43" t="s">
        <v>11</v>
      </c>
      <c r="F325" s="8"/>
      <c r="G325" s="8"/>
      <c r="H325" s="23">
        <f t="shared" si="5"/>
        <v>0</v>
      </c>
    </row>
    <row r="326" spans="1:8">
      <c r="A326" s="8"/>
      <c r="B326" s="8"/>
      <c r="C326" s="8"/>
      <c r="D326" s="8"/>
      <c r="E326" s="43" t="s">
        <v>11</v>
      </c>
      <c r="F326" s="8"/>
      <c r="G326" s="8"/>
      <c r="H326" s="23">
        <f t="shared" si="5"/>
        <v>0</v>
      </c>
    </row>
    <row r="327" spans="1:8">
      <c r="A327" s="8"/>
      <c r="B327" s="8"/>
      <c r="C327" s="8"/>
      <c r="D327" s="8"/>
      <c r="E327" s="43" t="s">
        <v>11</v>
      </c>
      <c r="F327" s="8"/>
      <c r="G327" s="8"/>
      <c r="H327" s="23">
        <f t="shared" si="5"/>
        <v>0</v>
      </c>
    </row>
    <row r="328" spans="1:8">
      <c r="A328" s="8"/>
      <c r="B328" s="8"/>
      <c r="C328" s="8"/>
      <c r="D328" s="8"/>
      <c r="E328" s="43" t="s">
        <v>11</v>
      </c>
      <c r="F328" s="8"/>
      <c r="G328" s="8"/>
      <c r="H328" s="23">
        <f t="shared" ref="H328:H391" si="6">IF(OR(D328="合格",D328=""),F328+G328/20,0)</f>
        <v>0</v>
      </c>
    </row>
    <row r="329" spans="1:8">
      <c r="A329" s="8"/>
      <c r="B329" s="8"/>
      <c r="C329" s="8"/>
      <c r="D329" s="8"/>
      <c r="E329" s="43" t="s">
        <v>11</v>
      </c>
      <c r="F329" s="8"/>
      <c r="G329" s="8"/>
      <c r="H329" s="23">
        <f t="shared" si="6"/>
        <v>0</v>
      </c>
    </row>
    <row r="330" spans="1:8">
      <c r="A330" s="8"/>
      <c r="B330" s="8"/>
      <c r="C330" s="8"/>
      <c r="D330" s="8"/>
      <c r="E330" s="43" t="s">
        <v>11</v>
      </c>
      <c r="F330" s="8"/>
      <c r="G330" s="8"/>
      <c r="H330" s="23">
        <f t="shared" si="6"/>
        <v>0</v>
      </c>
    </row>
    <row r="331" spans="1:8">
      <c r="A331" s="8"/>
      <c r="B331" s="8"/>
      <c r="C331" s="8"/>
      <c r="D331" s="8"/>
      <c r="E331" s="43" t="s">
        <v>11</v>
      </c>
      <c r="F331" s="8"/>
      <c r="G331" s="8"/>
      <c r="H331" s="23">
        <f t="shared" si="6"/>
        <v>0</v>
      </c>
    </row>
    <row r="332" spans="1:8">
      <c r="A332" s="8"/>
      <c r="B332" s="8"/>
      <c r="C332" s="8"/>
      <c r="D332" s="8"/>
      <c r="E332" s="43" t="s">
        <v>11</v>
      </c>
      <c r="F332" s="8"/>
      <c r="G332" s="8"/>
      <c r="H332" s="23">
        <f t="shared" si="6"/>
        <v>0</v>
      </c>
    </row>
    <row r="333" spans="1:8">
      <c r="A333" s="8"/>
      <c r="B333" s="8"/>
      <c r="C333" s="8"/>
      <c r="D333" s="8"/>
      <c r="E333" s="43" t="s">
        <v>11</v>
      </c>
      <c r="F333" s="8"/>
      <c r="G333" s="8"/>
      <c r="H333" s="23">
        <f t="shared" si="6"/>
        <v>0</v>
      </c>
    </row>
    <row r="334" spans="1:8">
      <c r="A334" s="8"/>
      <c r="B334" s="8"/>
      <c r="C334" s="8"/>
      <c r="D334" s="8"/>
      <c r="E334" s="43" t="s">
        <v>11</v>
      </c>
      <c r="F334" s="8"/>
      <c r="G334" s="8"/>
      <c r="H334" s="23">
        <f t="shared" si="6"/>
        <v>0</v>
      </c>
    </row>
    <row r="335" spans="1:8">
      <c r="A335" s="8"/>
      <c r="B335" s="8"/>
      <c r="C335" s="8"/>
      <c r="D335" s="8"/>
      <c r="E335" s="43" t="s">
        <v>11</v>
      </c>
      <c r="F335" s="8"/>
      <c r="G335" s="8"/>
      <c r="H335" s="23">
        <f t="shared" si="6"/>
        <v>0</v>
      </c>
    </row>
    <row r="336" spans="1:8">
      <c r="A336" s="8"/>
      <c r="B336" s="8"/>
      <c r="C336" s="8"/>
      <c r="D336" s="8"/>
      <c r="E336" s="43" t="s">
        <v>11</v>
      </c>
      <c r="F336" s="8"/>
      <c r="G336" s="8"/>
      <c r="H336" s="23">
        <f t="shared" si="6"/>
        <v>0</v>
      </c>
    </row>
    <row r="337" spans="1:8">
      <c r="A337" s="8"/>
      <c r="B337" s="8"/>
      <c r="C337" s="8"/>
      <c r="D337" s="8"/>
      <c r="E337" s="43" t="s">
        <v>11</v>
      </c>
      <c r="F337" s="8"/>
      <c r="G337" s="8"/>
      <c r="H337" s="23">
        <f t="shared" si="6"/>
        <v>0</v>
      </c>
    </row>
    <row r="338" spans="1:8">
      <c r="A338" s="8"/>
      <c r="B338" s="8"/>
      <c r="C338" s="8"/>
      <c r="D338" s="8"/>
      <c r="E338" s="43" t="s">
        <v>11</v>
      </c>
      <c r="F338" s="8"/>
      <c r="G338" s="8"/>
      <c r="H338" s="23">
        <f t="shared" si="6"/>
        <v>0</v>
      </c>
    </row>
    <row r="339" spans="1:8">
      <c r="A339" s="8"/>
      <c r="B339" s="8"/>
      <c r="C339" s="8"/>
      <c r="D339" s="8"/>
      <c r="E339" s="43" t="s">
        <v>11</v>
      </c>
      <c r="F339" s="8"/>
      <c r="G339" s="8"/>
      <c r="H339" s="23">
        <f t="shared" si="6"/>
        <v>0</v>
      </c>
    </row>
    <row r="340" spans="1:8">
      <c r="A340" s="8"/>
      <c r="B340" s="8"/>
      <c r="C340" s="8"/>
      <c r="D340" s="8"/>
      <c r="E340" s="43" t="s">
        <v>11</v>
      </c>
      <c r="F340" s="8"/>
      <c r="G340" s="8"/>
      <c r="H340" s="23">
        <f t="shared" si="6"/>
        <v>0</v>
      </c>
    </row>
    <row r="341" spans="1:8">
      <c r="A341" s="8"/>
      <c r="B341" s="8"/>
      <c r="C341" s="8"/>
      <c r="D341" s="8"/>
      <c r="E341" s="43" t="s">
        <v>11</v>
      </c>
      <c r="F341" s="8"/>
      <c r="G341" s="8"/>
      <c r="H341" s="23">
        <f t="shared" si="6"/>
        <v>0</v>
      </c>
    </row>
    <row r="342" spans="1:8">
      <c r="A342" s="8"/>
      <c r="B342" s="8"/>
      <c r="C342" s="8"/>
      <c r="D342" s="8"/>
      <c r="E342" s="43" t="s">
        <v>11</v>
      </c>
      <c r="F342" s="8"/>
      <c r="G342" s="8"/>
      <c r="H342" s="23">
        <f t="shared" si="6"/>
        <v>0</v>
      </c>
    </row>
    <row r="343" spans="1:8">
      <c r="A343" s="8"/>
      <c r="B343" s="8"/>
      <c r="C343" s="8"/>
      <c r="D343" s="8"/>
      <c r="E343" s="43" t="s">
        <v>11</v>
      </c>
      <c r="F343" s="8"/>
      <c r="G343" s="8"/>
      <c r="H343" s="23">
        <f t="shared" si="6"/>
        <v>0</v>
      </c>
    </row>
    <row r="344" spans="1:8">
      <c r="A344" s="8"/>
      <c r="B344" s="8"/>
      <c r="C344" s="8"/>
      <c r="D344" s="8"/>
      <c r="E344" s="43" t="s">
        <v>11</v>
      </c>
      <c r="F344" s="8"/>
      <c r="G344" s="8"/>
      <c r="H344" s="23">
        <f t="shared" si="6"/>
        <v>0</v>
      </c>
    </row>
    <row r="345" spans="1:8">
      <c r="A345" s="8"/>
      <c r="B345" s="8"/>
      <c r="C345" s="8"/>
      <c r="D345" s="8"/>
      <c r="E345" s="43" t="s">
        <v>11</v>
      </c>
      <c r="F345" s="8"/>
      <c r="G345" s="8"/>
      <c r="H345" s="23">
        <f t="shared" si="6"/>
        <v>0</v>
      </c>
    </row>
    <row r="346" spans="1:8">
      <c r="A346" s="8"/>
      <c r="B346" s="8"/>
      <c r="C346" s="8"/>
      <c r="D346" s="8"/>
      <c r="E346" s="43" t="s">
        <v>11</v>
      </c>
      <c r="F346" s="8"/>
      <c r="G346" s="8"/>
      <c r="H346" s="23">
        <f t="shared" si="6"/>
        <v>0</v>
      </c>
    </row>
    <row r="347" spans="1:8">
      <c r="A347" s="8"/>
      <c r="B347" s="8"/>
      <c r="C347" s="8"/>
      <c r="D347" s="8"/>
      <c r="E347" s="43" t="s">
        <v>11</v>
      </c>
      <c r="F347" s="8"/>
      <c r="G347" s="8"/>
      <c r="H347" s="23">
        <f t="shared" si="6"/>
        <v>0</v>
      </c>
    </row>
    <row r="348" spans="1:8">
      <c r="A348" s="8"/>
      <c r="B348" s="8"/>
      <c r="C348" s="8"/>
      <c r="D348" s="8"/>
      <c r="E348" s="43" t="s">
        <v>11</v>
      </c>
      <c r="F348" s="8"/>
      <c r="G348" s="8"/>
      <c r="H348" s="23">
        <f t="shared" si="6"/>
        <v>0</v>
      </c>
    </row>
    <row r="349" spans="1:8">
      <c r="A349" s="8"/>
      <c r="B349" s="8"/>
      <c r="C349" s="8"/>
      <c r="D349" s="8"/>
      <c r="E349" s="43" t="s">
        <v>11</v>
      </c>
      <c r="F349" s="8"/>
      <c r="G349" s="8"/>
      <c r="H349" s="23">
        <f t="shared" si="6"/>
        <v>0</v>
      </c>
    </row>
    <row r="350" spans="1:8">
      <c r="A350" s="8"/>
      <c r="B350" s="8"/>
      <c r="C350" s="8"/>
      <c r="D350" s="8"/>
      <c r="E350" s="43" t="s">
        <v>11</v>
      </c>
      <c r="F350" s="8"/>
      <c r="G350" s="8"/>
      <c r="H350" s="23">
        <f t="shared" si="6"/>
        <v>0</v>
      </c>
    </row>
    <row r="351" spans="1:8">
      <c r="A351" s="8"/>
      <c r="B351" s="8"/>
      <c r="C351" s="8"/>
      <c r="D351" s="8"/>
      <c r="E351" s="43" t="s">
        <v>11</v>
      </c>
      <c r="F351" s="8"/>
      <c r="G351" s="8"/>
      <c r="H351" s="23">
        <f t="shared" si="6"/>
        <v>0</v>
      </c>
    </row>
    <row r="352" spans="1:8">
      <c r="A352" s="8"/>
      <c r="B352" s="8"/>
      <c r="C352" s="8"/>
      <c r="D352" s="8"/>
      <c r="E352" s="43" t="s">
        <v>11</v>
      </c>
      <c r="F352" s="8"/>
      <c r="G352" s="8"/>
      <c r="H352" s="23">
        <f t="shared" si="6"/>
        <v>0</v>
      </c>
    </row>
    <row r="353" spans="1:8">
      <c r="A353" s="8"/>
      <c r="B353" s="8"/>
      <c r="C353" s="8"/>
      <c r="D353" s="8"/>
      <c r="E353" s="43" t="s">
        <v>11</v>
      </c>
      <c r="F353" s="8"/>
      <c r="G353" s="8"/>
      <c r="H353" s="23">
        <f t="shared" si="6"/>
        <v>0</v>
      </c>
    </row>
    <row r="354" spans="1:8">
      <c r="A354" s="8"/>
      <c r="B354" s="8"/>
      <c r="C354" s="8"/>
      <c r="D354" s="8"/>
      <c r="E354" s="43" t="s">
        <v>11</v>
      </c>
      <c r="F354" s="8"/>
      <c r="G354" s="8"/>
      <c r="H354" s="23">
        <f t="shared" si="6"/>
        <v>0</v>
      </c>
    </row>
    <row r="355" spans="1:8">
      <c r="A355" s="8"/>
      <c r="B355" s="8"/>
      <c r="C355" s="8"/>
      <c r="D355" s="8"/>
      <c r="E355" s="43" t="s">
        <v>11</v>
      </c>
      <c r="F355" s="8"/>
      <c r="G355" s="8"/>
      <c r="H355" s="23">
        <f t="shared" si="6"/>
        <v>0</v>
      </c>
    </row>
    <row r="356" spans="1:8">
      <c r="A356" s="8"/>
      <c r="B356" s="8"/>
      <c r="C356" s="8"/>
      <c r="D356" s="8"/>
      <c r="E356" s="43" t="s">
        <v>11</v>
      </c>
      <c r="F356" s="8"/>
      <c r="G356" s="8"/>
      <c r="H356" s="23">
        <f t="shared" si="6"/>
        <v>0</v>
      </c>
    </row>
    <row r="357" spans="1:8">
      <c r="A357" s="8"/>
      <c r="B357" s="8"/>
      <c r="C357" s="8"/>
      <c r="D357" s="8"/>
      <c r="E357" s="43" t="s">
        <v>11</v>
      </c>
      <c r="F357" s="8"/>
      <c r="G357" s="8"/>
      <c r="H357" s="23">
        <f t="shared" si="6"/>
        <v>0</v>
      </c>
    </row>
    <row r="358" spans="1:8">
      <c r="A358" s="8"/>
      <c r="B358" s="8"/>
      <c r="C358" s="8"/>
      <c r="D358" s="8"/>
      <c r="E358" s="43" t="s">
        <v>11</v>
      </c>
      <c r="F358" s="8"/>
      <c r="G358" s="8"/>
      <c r="H358" s="23">
        <f t="shared" si="6"/>
        <v>0</v>
      </c>
    </row>
    <row r="359" spans="1:8">
      <c r="A359" s="8"/>
      <c r="B359" s="8"/>
      <c r="C359" s="8"/>
      <c r="D359" s="8"/>
      <c r="E359" s="43" t="s">
        <v>11</v>
      </c>
      <c r="F359" s="8"/>
      <c r="G359" s="8"/>
      <c r="H359" s="23">
        <f t="shared" si="6"/>
        <v>0</v>
      </c>
    </row>
    <row r="360" spans="1:8">
      <c r="A360" s="8"/>
      <c r="B360" s="8"/>
      <c r="C360" s="8"/>
      <c r="D360" s="8"/>
      <c r="E360" s="43" t="s">
        <v>11</v>
      </c>
      <c r="F360" s="8"/>
      <c r="G360" s="8"/>
      <c r="H360" s="23">
        <f t="shared" si="6"/>
        <v>0</v>
      </c>
    </row>
    <row r="361" spans="1:8">
      <c r="A361" s="8"/>
      <c r="B361" s="8"/>
      <c r="C361" s="8"/>
      <c r="D361" s="8"/>
      <c r="E361" s="43" t="s">
        <v>11</v>
      </c>
      <c r="F361" s="8"/>
      <c r="G361" s="8"/>
      <c r="H361" s="23">
        <f t="shared" si="6"/>
        <v>0</v>
      </c>
    </row>
    <row r="362" spans="1:8">
      <c r="A362" s="8"/>
      <c r="B362" s="8"/>
      <c r="C362" s="8"/>
      <c r="D362" s="8"/>
      <c r="E362" s="43" t="s">
        <v>11</v>
      </c>
      <c r="F362" s="8"/>
      <c r="G362" s="8"/>
      <c r="H362" s="23">
        <f t="shared" si="6"/>
        <v>0</v>
      </c>
    </row>
    <row r="363" spans="1:8">
      <c r="A363" s="8"/>
      <c r="B363" s="8"/>
      <c r="C363" s="8"/>
      <c r="D363" s="8"/>
      <c r="E363" s="43" t="s">
        <v>11</v>
      </c>
      <c r="F363" s="8"/>
      <c r="G363" s="8"/>
      <c r="H363" s="23">
        <f t="shared" si="6"/>
        <v>0</v>
      </c>
    </row>
    <row r="364" spans="1:8">
      <c r="A364" s="8"/>
      <c r="B364" s="8"/>
      <c r="C364" s="8"/>
      <c r="D364" s="8"/>
      <c r="E364" s="43" t="s">
        <v>11</v>
      </c>
      <c r="F364" s="8"/>
      <c r="G364" s="8"/>
      <c r="H364" s="23">
        <f t="shared" si="6"/>
        <v>0</v>
      </c>
    </row>
    <row r="365" spans="1:8">
      <c r="A365" s="8"/>
      <c r="B365" s="8"/>
      <c r="C365" s="8"/>
      <c r="D365" s="8"/>
      <c r="E365" s="43" t="s">
        <v>11</v>
      </c>
      <c r="F365" s="8"/>
      <c r="G365" s="8"/>
      <c r="H365" s="23">
        <f t="shared" si="6"/>
        <v>0</v>
      </c>
    </row>
    <row r="366" spans="1:8">
      <c r="A366" s="8"/>
      <c r="B366" s="8"/>
      <c r="C366" s="8"/>
      <c r="D366" s="8"/>
      <c r="E366" s="43" t="s">
        <v>11</v>
      </c>
      <c r="F366" s="8"/>
      <c r="G366" s="8"/>
      <c r="H366" s="23">
        <f t="shared" si="6"/>
        <v>0</v>
      </c>
    </row>
    <row r="367" spans="1:8">
      <c r="A367" s="8"/>
      <c r="B367" s="8"/>
      <c r="C367" s="8"/>
      <c r="D367" s="8"/>
      <c r="E367" s="43" t="s">
        <v>11</v>
      </c>
      <c r="F367" s="8"/>
      <c r="G367" s="8"/>
      <c r="H367" s="23">
        <f t="shared" si="6"/>
        <v>0</v>
      </c>
    </row>
    <row r="368" spans="1:8">
      <c r="A368" s="8"/>
      <c r="B368" s="8"/>
      <c r="C368" s="8"/>
      <c r="D368" s="8"/>
      <c r="E368" s="43" t="s">
        <v>11</v>
      </c>
      <c r="F368" s="8"/>
      <c r="G368" s="8"/>
      <c r="H368" s="23">
        <f t="shared" si="6"/>
        <v>0</v>
      </c>
    </row>
    <row r="369" spans="1:8">
      <c r="A369" s="8"/>
      <c r="B369" s="8"/>
      <c r="C369" s="8"/>
      <c r="D369" s="8"/>
      <c r="E369" s="43" t="s">
        <v>11</v>
      </c>
      <c r="F369" s="8"/>
      <c r="G369" s="8"/>
      <c r="H369" s="23">
        <f t="shared" si="6"/>
        <v>0</v>
      </c>
    </row>
    <row r="370" spans="1:8">
      <c r="A370" s="8"/>
      <c r="B370" s="8"/>
      <c r="C370" s="8"/>
      <c r="D370" s="8"/>
      <c r="E370" s="43" t="s">
        <v>11</v>
      </c>
      <c r="F370" s="8"/>
      <c r="G370" s="8"/>
      <c r="H370" s="23">
        <f t="shared" si="6"/>
        <v>0</v>
      </c>
    </row>
    <row r="371" spans="1:8">
      <c r="A371" s="8"/>
      <c r="B371" s="8"/>
      <c r="C371" s="8"/>
      <c r="D371" s="8"/>
      <c r="E371" s="43" t="s">
        <v>11</v>
      </c>
      <c r="F371" s="8"/>
      <c r="G371" s="8"/>
      <c r="H371" s="23">
        <f t="shared" si="6"/>
        <v>0</v>
      </c>
    </row>
    <row r="372" spans="1:8">
      <c r="A372" s="8"/>
      <c r="B372" s="8"/>
      <c r="C372" s="8"/>
      <c r="D372" s="8"/>
      <c r="E372" s="43" t="s">
        <v>11</v>
      </c>
      <c r="F372" s="8"/>
      <c r="G372" s="8"/>
      <c r="H372" s="23">
        <f t="shared" si="6"/>
        <v>0</v>
      </c>
    </row>
    <row r="373" spans="1:8">
      <c r="A373" s="8"/>
      <c r="B373" s="8"/>
      <c r="C373" s="8"/>
      <c r="D373" s="8"/>
      <c r="E373" s="43" t="s">
        <v>11</v>
      </c>
      <c r="F373" s="8"/>
      <c r="G373" s="8"/>
      <c r="H373" s="23">
        <f t="shared" si="6"/>
        <v>0</v>
      </c>
    </row>
    <row r="374" spans="1:8">
      <c r="A374" s="8"/>
      <c r="B374" s="8"/>
      <c r="C374" s="8"/>
      <c r="D374" s="8"/>
      <c r="E374" s="43" t="s">
        <v>11</v>
      </c>
      <c r="F374" s="8"/>
      <c r="G374" s="8"/>
      <c r="H374" s="23">
        <f t="shared" si="6"/>
        <v>0</v>
      </c>
    </row>
    <row r="375" spans="1:8">
      <c r="A375" s="8"/>
      <c r="B375" s="8"/>
      <c r="C375" s="8"/>
      <c r="D375" s="8"/>
      <c r="E375" s="43" t="s">
        <v>11</v>
      </c>
      <c r="F375" s="8"/>
      <c r="G375" s="8"/>
      <c r="H375" s="23">
        <f t="shared" si="6"/>
        <v>0</v>
      </c>
    </row>
    <row r="376" spans="1:8">
      <c r="A376" s="8"/>
      <c r="B376" s="8"/>
      <c r="C376" s="8"/>
      <c r="D376" s="8"/>
      <c r="E376" s="43" t="s">
        <v>11</v>
      </c>
      <c r="F376" s="8"/>
      <c r="G376" s="8"/>
      <c r="H376" s="23">
        <f t="shared" si="6"/>
        <v>0</v>
      </c>
    </row>
    <row r="377" spans="1:8">
      <c r="A377" s="8"/>
      <c r="B377" s="8"/>
      <c r="C377" s="8"/>
      <c r="D377" s="8"/>
      <c r="E377" s="43" t="s">
        <v>11</v>
      </c>
      <c r="F377" s="8"/>
      <c r="G377" s="8"/>
      <c r="H377" s="23">
        <f t="shared" si="6"/>
        <v>0</v>
      </c>
    </row>
    <row r="378" spans="1:8">
      <c r="A378" s="8"/>
      <c r="B378" s="8"/>
      <c r="C378" s="8"/>
      <c r="D378" s="8"/>
      <c r="E378" s="43" t="s">
        <v>11</v>
      </c>
      <c r="F378" s="8"/>
      <c r="G378" s="8"/>
      <c r="H378" s="23">
        <f t="shared" si="6"/>
        <v>0</v>
      </c>
    </row>
    <row r="379" spans="1:8">
      <c r="A379" s="8"/>
      <c r="B379" s="8"/>
      <c r="C379" s="8"/>
      <c r="D379" s="8"/>
      <c r="E379" s="43" t="s">
        <v>11</v>
      </c>
      <c r="F379" s="8"/>
      <c r="G379" s="8"/>
      <c r="H379" s="23">
        <f t="shared" si="6"/>
        <v>0</v>
      </c>
    </row>
    <row r="380" spans="1:8">
      <c r="A380" s="8"/>
      <c r="B380" s="8"/>
      <c r="C380" s="8"/>
      <c r="D380" s="8"/>
      <c r="E380" s="43" t="s">
        <v>11</v>
      </c>
      <c r="F380" s="8"/>
      <c r="G380" s="8"/>
      <c r="H380" s="23">
        <f t="shared" si="6"/>
        <v>0</v>
      </c>
    </row>
    <row r="381" spans="1:8">
      <c r="A381" s="8"/>
      <c r="B381" s="8"/>
      <c r="C381" s="8"/>
      <c r="D381" s="8"/>
      <c r="E381" s="43" t="s">
        <v>11</v>
      </c>
      <c r="F381" s="8"/>
      <c r="G381" s="8"/>
      <c r="H381" s="23">
        <f t="shared" si="6"/>
        <v>0</v>
      </c>
    </row>
    <row r="382" spans="1:8">
      <c r="A382" s="8"/>
      <c r="B382" s="8"/>
      <c r="C382" s="8"/>
      <c r="D382" s="8"/>
      <c r="E382" s="43" t="s">
        <v>11</v>
      </c>
      <c r="F382" s="8"/>
      <c r="G382" s="8"/>
      <c r="H382" s="23">
        <f t="shared" si="6"/>
        <v>0</v>
      </c>
    </row>
    <row r="383" spans="1:8">
      <c r="A383" s="8"/>
      <c r="B383" s="8"/>
      <c r="C383" s="8"/>
      <c r="D383" s="8"/>
      <c r="E383" s="43" t="s">
        <v>11</v>
      </c>
      <c r="F383" s="8"/>
      <c r="G383" s="8"/>
      <c r="H383" s="23">
        <f t="shared" si="6"/>
        <v>0</v>
      </c>
    </row>
    <row r="384" spans="1:8">
      <c r="A384" s="8"/>
      <c r="B384" s="8"/>
      <c r="C384" s="8"/>
      <c r="D384" s="8"/>
      <c r="E384" s="43" t="s">
        <v>11</v>
      </c>
      <c r="F384" s="8"/>
      <c r="G384" s="8"/>
      <c r="H384" s="23">
        <f t="shared" si="6"/>
        <v>0</v>
      </c>
    </row>
    <row r="385" spans="1:8">
      <c r="A385" s="8"/>
      <c r="B385" s="8"/>
      <c r="C385" s="8"/>
      <c r="D385" s="8"/>
      <c r="E385" s="43" t="s">
        <v>11</v>
      </c>
      <c r="F385" s="8"/>
      <c r="G385" s="8"/>
      <c r="H385" s="23">
        <f t="shared" si="6"/>
        <v>0</v>
      </c>
    </row>
    <row r="386" spans="1:8">
      <c r="A386" s="8"/>
      <c r="B386" s="8"/>
      <c r="C386" s="8"/>
      <c r="D386" s="8"/>
      <c r="E386" s="43" t="s">
        <v>11</v>
      </c>
      <c r="F386" s="8"/>
      <c r="G386" s="8"/>
      <c r="H386" s="23">
        <f t="shared" si="6"/>
        <v>0</v>
      </c>
    </row>
    <row r="387" spans="1:8">
      <c r="A387" s="8"/>
      <c r="B387" s="8"/>
      <c r="C387" s="8"/>
      <c r="D387" s="8"/>
      <c r="E387" s="43" t="s">
        <v>11</v>
      </c>
      <c r="F387" s="8"/>
      <c r="G387" s="8"/>
      <c r="H387" s="23">
        <f t="shared" si="6"/>
        <v>0</v>
      </c>
    </row>
    <row r="388" spans="1:8">
      <c r="A388" s="8"/>
      <c r="B388" s="8"/>
      <c r="C388" s="8"/>
      <c r="D388" s="8"/>
      <c r="E388" s="43" t="s">
        <v>11</v>
      </c>
      <c r="F388" s="8"/>
      <c r="G388" s="8"/>
      <c r="H388" s="23">
        <f t="shared" si="6"/>
        <v>0</v>
      </c>
    </row>
    <row r="389" spans="1:8">
      <c r="A389" s="8"/>
      <c r="B389" s="8"/>
      <c r="C389" s="8"/>
      <c r="D389" s="8"/>
      <c r="E389" s="43" t="s">
        <v>11</v>
      </c>
      <c r="F389" s="8"/>
      <c r="G389" s="8"/>
      <c r="H389" s="23">
        <f t="shared" si="6"/>
        <v>0</v>
      </c>
    </row>
    <row r="390" spans="1:8">
      <c r="A390" s="8"/>
      <c r="B390" s="8"/>
      <c r="C390" s="8"/>
      <c r="D390" s="8"/>
      <c r="E390" s="43" t="s">
        <v>11</v>
      </c>
      <c r="F390" s="8"/>
      <c r="G390" s="8"/>
      <c r="H390" s="23">
        <f t="shared" si="6"/>
        <v>0</v>
      </c>
    </row>
    <row r="391" spans="1:8">
      <c r="A391" s="8"/>
      <c r="B391" s="8"/>
      <c r="C391" s="8"/>
      <c r="D391" s="8"/>
      <c r="E391" s="43" t="s">
        <v>11</v>
      </c>
      <c r="F391" s="8"/>
      <c r="G391" s="8"/>
      <c r="H391" s="23">
        <f t="shared" si="6"/>
        <v>0</v>
      </c>
    </row>
    <row r="392" spans="1:8">
      <c r="A392" s="8"/>
      <c r="B392" s="8"/>
      <c r="C392" s="8"/>
      <c r="D392" s="8"/>
      <c r="E392" s="43" t="s">
        <v>11</v>
      </c>
      <c r="F392" s="8"/>
      <c r="G392" s="8"/>
      <c r="H392" s="23">
        <f t="shared" ref="H392:H455" si="7">IF(OR(D392="合格",D392=""),F392+G392/20,0)</f>
        <v>0</v>
      </c>
    </row>
    <row r="393" spans="1:8">
      <c r="A393" s="8"/>
      <c r="B393" s="8"/>
      <c r="C393" s="8"/>
      <c r="D393" s="8"/>
      <c r="E393" s="43" t="s">
        <v>11</v>
      </c>
      <c r="F393" s="8"/>
      <c r="G393" s="8"/>
      <c r="H393" s="23">
        <f t="shared" si="7"/>
        <v>0</v>
      </c>
    </row>
    <row r="394" spans="1:8">
      <c r="A394" s="8"/>
      <c r="B394" s="8"/>
      <c r="C394" s="8"/>
      <c r="D394" s="8"/>
      <c r="E394" s="43" t="s">
        <v>11</v>
      </c>
      <c r="F394" s="8"/>
      <c r="G394" s="8"/>
      <c r="H394" s="23">
        <f t="shared" si="7"/>
        <v>0</v>
      </c>
    </row>
    <row r="395" spans="1:8">
      <c r="A395" s="8"/>
      <c r="B395" s="8"/>
      <c r="C395" s="8"/>
      <c r="D395" s="8"/>
      <c r="E395" s="43" t="s">
        <v>11</v>
      </c>
      <c r="F395" s="8"/>
      <c r="G395" s="8"/>
      <c r="H395" s="23">
        <f t="shared" si="7"/>
        <v>0</v>
      </c>
    </row>
    <row r="396" spans="1:8">
      <c r="A396" s="8"/>
      <c r="B396" s="8"/>
      <c r="C396" s="8"/>
      <c r="D396" s="8"/>
      <c r="E396" s="43" t="s">
        <v>11</v>
      </c>
      <c r="F396" s="8"/>
      <c r="G396" s="8"/>
      <c r="H396" s="23">
        <f t="shared" si="7"/>
        <v>0</v>
      </c>
    </row>
    <row r="397" spans="1:8">
      <c r="A397" s="8"/>
      <c r="B397" s="8"/>
      <c r="C397" s="8"/>
      <c r="D397" s="8"/>
      <c r="E397" s="43" t="s">
        <v>11</v>
      </c>
      <c r="F397" s="8"/>
      <c r="G397" s="8"/>
      <c r="H397" s="23">
        <f t="shared" si="7"/>
        <v>0</v>
      </c>
    </row>
    <row r="398" spans="1:8">
      <c r="A398" s="8"/>
      <c r="B398" s="8"/>
      <c r="C398" s="8"/>
      <c r="D398" s="8"/>
      <c r="E398" s="43" t="s">
        <v>11</v>
      </c>
      <c r="F398" s="8"/>
      <c r="G398" s="8"/>
      <c r="H398" s="23">
        <f t="shared" si="7"/>
        <v>0</v>
      </c>
    </row>
    <row r="399" spans="1:8">
      <c r="A399" s="8"/>
      <c r="B399" s="8"/>
      <c r="C399" s="8"/>
      <c r="D399" s="8"/>
      <c r="E399" s="43" t="s">
        <v>11</v>
      </c>
      <c r="F399" s="8"/>
      <c r="G399" s="8"/>
      <c r="H399" s="23">
        <f t="shared" si="7"/>
        <v>0</v>
      </c>
    </row>
    <row r="400" spans="1:8">
      <c r="A400" s="8"/>
      <c r="B400" s="8"/>
      <c r="C400" s="8"/>
      <c r="D400" s="8"/>
      <c r="E400" s="43" t="s">
        <v>11</v>
      </c>
      <c r="F400" s="8"/>
      <c r="G400" s="8"/>
      <c r="H400" s="23">
        <f t="shared" si="7"/>
        <v>0</v>
      </c>
    </row>
    <row r="401" spans="1:8">
      <c r="A401" s="8"/>
      <c r="B401" s="8"/>
      <c r="C401" s="8"/>
      <c r="D401" s="8"/>
      <c r="E401" s="43" t="s">
        <v>11</v>
      </c>
      <c r="F401" s="8"/>
      <c r="G401" s="8"/>
      <c r="H401" s="23">
        <f t="shared" si="7"/>
        <v>0</v>
      </c>
    </row>
    <row r="402" spans="1:8">
      <c r="A402" s="8"/>
      <c r="B402" s="8"/>
      <c r="C402" s="8"/>
      <c r="D402" s="8"/>
      <c r="E402" s="43" t="s">
        <v>11</v>
      </c>
      <c r="F402" s="8"/>
      <c r="G402" s="8"/>
      <c r="H402" s="23">
        <f t="shared" si="7"/>
        <v>0</v>
      </c>
    </row>
    <row r="403" spans="1:8">
      <c r="A403" s="8"/>
      <c r="B403" s="8"/>
      <c r="C403" s="8"/>
      <c r="D403" s="8"/>
      <c r="E403" s="43" t="s">
        <v>11</v>
      </c>
      <c r="F403" s="8"/>
      <c r="G403" s="8"/>
      <c r="H403" s="23">
        <f t="shared" si="7"/>
        <v>0</v>
      </c>
    </row>
    <row r="404" spans="1:8">
      <c r="A404" s="8"/>
      <c r="B404" s="8"/>
      <c r="C404" s="8"/>
      <c r="D404" s="8"/>
      <c r="E404" s="43" t="s">
        <v>11</v>
      </c>
      <c r="F404" s="8"/>
      <c r="G404" s="8"/>
      <c r="H404" s="23">
        <f t="shared" si="7"/>
        <v>0</v>
      </c>
    </row>
    <row r="405" spans="1:8">
      <c r="A405" s="8"/>
      <c r="B405" s="8"/>
      <c r="C405" s="8"/>
      <c r="D405" s="8"/>
      <c r="E405" s="43" t="s">
        <v>11</v>
      </c>
      <c r="F405" s="8"/>
      <c r="G405" s="8"/>
      <c r="H405" s="23">
        <f t="shared" si="7"/>
        <v>0</v>
      </c>
    </row>
    <row r="406" spans="1:8">
      <c r="A406" s="8"/>
      <c r="B406" s="8"/>
      <c r="C406" s="8"/>
      <c r="D406" s="8"/>
      <c r="E406" s="43" t="s">
        <v>11</v>
      </c>
      <c r="F406" s="8"/>
      <c r="G406" s="8"/>
      <c r="H406" s="23">
        <f t="shared" si="7"/>
        <v>0</v>
      </c>
    </row>
    <row r="407" spans="1:8">
      <c r="A407" s="8"/>
      <c r="B407" s="8"/>
      <c r="C407" s="8"/>
      <c r="D407" s="8"/>
      <c r="E407" s="43" t="s">
        <v>11</v>
      </c>
      <c r="F407" s="8"/>
      <c r="G407" s="8"/>
      <c r="H407" s="23">
        <f t="shared" si="7"/>
        <v>0</v>
      </c>
    </row>
    <row r="408" spans="1:8">
      <c r="A408" s="8"/>
      <c r="B408" s="8"/>
      <c r="C408" s="8"/>
      <c r="D408" s="8"/>
      <c r="E408" s="43" t="s">
        <v>11</v>
      </c>
      <c r="F408" s="8"/>
      <c r="G408" s="8"/>
      <c r="H408" s="23">
        <f t="shared" si="7"/>
        <v>0</v>
      </c>
    </row>
    <row r="409" spans="1:8">
      <c r="A409" s="8"/>
      <c r="B409" s="8"/>
      <c r="C409" s="8"/>
      <c r="D409" s="8"/>
      <c r="E409" s="43" t="s">
        <v>11</v>
      </c>
      <c r="F409" s="8"/>
      <c r="G409" s="8"/>
      <c r="H409" s="23">
        <f t="shared" si="7"/>
        <v>0</v>
      </c>
    </row>
    <row r="410" spans="1:8">
      <c r="A410" s="8"/>
      <c r="B410" s="8"/>
      <c r="C410" s="8"/>
      <c r="D410" s="8"/>
      <c r="E410" s="43" t="s">
        <v>11</v>
      </c>
      <c r="F410" s="8"/>
      <c r="G410" s="8"/>
      <c r="H410" s="23">
        <f t="shared" si="7"/>
        <v>0</v>
      </c>
    </row>
    <row r="411" spans="1:8">
      <c r="A411" s="8"/>
      <c r="B411" s="8"/>
      <c r="C411" s="8"/>
      <c r="D411" s="8"/>
      <c r="E411" s="43" t="s">
        <v>11</v>
      </c>
      <c r="F411" s="8"/>
      <c r="G411" s="8"/>
      <c r="H411" s="23">
        <f t="shared" si="7"/>
        <v>0</v>
      </c>
    </row>
    <row r="412" spans="1:8">
      <c r="A412" s="8"/>
      <c r="B412" s="8"/>
      <c r="C412" s="8"/>
      <c r="D412" s="8"/>
      <c r="E412" s="43" t="s">
        <v>11</v>
      </c>
      <c r="F412" s="8"/>
      <c r="G412" s="8"/>
      <c r="H412" s="23">
        <f t="shared" si="7"/>
        <v>0</v>
      </c>
    </row>
    <row r="413" spans="1:8">
      <c r="A413" s="8"/>
      <c r="B413" s="8"/>
      <c r="C413" s="8"/>
      <c r="D413" s="8"/>
      <c r="E413" s="43" t="s">
        <v>11</v>
      </c>
      <c r="F413" s="8"/>
      <c r="G413" s="8"/>
      <c r="H413" s="23">
        <f t="shared" si="7"/>
        <v>0</v>
      </c>
    </row>
    <row r="414" spans="1:8">
      <c r="A414" s="8"/>
      <c r="B414" s="8"/>
      <c r="C414" s="8"/>
      <c r="D414" s="8"/>
      <c r="E414" s="43" t="s">
        <v>11</v>
      </c>
      <c r="F414" s="8"/>
      <c r="G414" s="8"/>
      <c r="H414" s="23">
        <f t="shared" si="7"/>
        <v>0</v>
      </c>
    </row>
    <row r="415" spans="1:8">
      <c r="A415" s="8"/>
      <c r="B415" s="8"/>
      <c r="C415" s="8"/>
      <c r="D415" s="8"/>
      <c r="E415" s="43" t="s">
        <v>11</v>
      </c>
      <c r="F415" s="8"/>
      <c r="G415" s="8"/>
      <c r="H415" s="23">
        <f t="shared" si="7"/>
        <v>0</v>
      </c>
    </row>
    <row r="416" spans="1:8">
      <c r="A416" s="8"/>
      <c r="B416" s="8"/>
      <c r="C416" s="8"/>
      <c r="D416" s="8"/>
      <c r="E416" s="43" t="s">
        <v>11</v>
      </c>
      <c r="F416" s="8"/>
      <c r="G416" s="8"/>
      <c r="H416" s="23">
        <f t="shared" si="7"/>
        <v>0</v>
      </c>
    </row>
    <row r="417" spans="1:8">
      <c r="A417" s="8"/>
      <c r="B417" s="8"/>
      <c r="C417" s="8"/>
      <c r="D417" s="8"/>
      <c r="E417" s="43" t="s">
        <v>11</v>
      </c>
      <c r="F417" s="8"/>
      <c r="G417" s="8"/>
      <c r="H417" s="23">
        <f t="shared" si="7"/>
        <v>0</v>
      </c>
    </row>
    <row r="418" spans="1:8">
      <c r="A418" s="8"/>
      <c r="B418" s="8"/>
      <c r="C418" s="8"/>
      <c r="D418" s="8"/>
      <c r="E418" s="43" t="s">
        <v>11</v>
      </c>
      <c r="F418" s="8"/>
      <c r="G418" s="8"/>
      <c r="H418" s="23">
        <f t="shared" si="7"/>
        <v>0</v>
      </c>
    </row>
    <row r="419" spans="1:8">
      <c r="A419" s="8"/>
      <c r="B419" s="8"/>
      <c r="C419" s="8"/>
      <c r="D419" s="8"/>
      <c r="E419" s="43" t="s">
        <v>11</v>
      </c>
      <c r="F419" s="8"/>
      <c r="G419" s="8"/>
      <c r="H419" s="23">
        <f t="shared" si="7"/>
        <v>0</v>
      </c>
    </row>
    <row r="420" spans="1:8">
      <c r="A420" s="8"/>
      <c r="B420" s="8"/>
      <c r="C420" s="8"/>
      <c r="D420" s="8"/>
      <c r="E420" s="43" t="s">
        <v>11</v>
      </c>
      <c r="F420" s="8"/>
      <c r="G420" s="8"/>
      <c r="H420" s="23">
        <f t="shared" si="7"/>
        <v>0</v>
      </c>
    </row>
    <row r="421" spans="1:8">
      <c r="A421" s="8"/>
      <c r="B421" s="8"/>
      <c r="C421" s="8"/>
      <c r="D421" s="8"/>
      <c r="E421" s="43" t="s">
        <v>11</v>
      </c>
      <c r="F421" s="8"/>
      <c r="G421" s="8"/>
      <c r="H421" s="23">
        <f t="shared" si="7"/>
        <v>0</v>
      </c>
    </row>
    <row r="422" spans="1:8">
      <c r="A422" s="8"/>
      <c r="B422" s="8"/>
      <c r="C422" s="8"/>
      <c r="D422" s="8"/>
      <c r="E422" s="43" t="s">
        <v>11</v>
      </c>
      <c r="F422" s="8"/>
      <c r="G422" s="8"/>
      <c r="H422" s="23">
        <f t="shared" si="7"/>
        <v>0</v>
      </c>
    </row>
    <row r="423" spans="1:8">
      <c r="A423" s="8"/>
      <c r="B423" s="8"/>
      <c r="C423" s="8"/>
      <c r="D423" s="8"/>
      <c r="E423" s="43" t="s">
        <v>11</v>
      </c>
      <c r="F423" s="8"/>
      <c r="G423" s="8"/>
      <c r="H423" s="23">
        <f t="shared" si="7"/>
        <v>0</v>
      </c>
    </row>
    <row r="424" spans="1:8">
      <c r="A424" s="8"/>
      <c r="B424" s="8"/>
      <c r="C424" s="8"/>
      <c r="D424" s="8"/>
      <c r="E424" s="43" t="s">
        <v>11</v>
      </c>
      <c r="F424" s="8"/>
      <c r="G424" s="8"/>
      <c r="H424" s="23">
        <f t="shared" si="7"/>
        <v>0</v>
      </c>
    </row>
    <row r="425" spans="1:8">
      <c r="A425" s="8"/>
      <c r="B425" s="8"/>
      <c r="C425" s="8"/>
      <c r="D425" s="8"/>
      <c r="E425" s="43" t="s">
        <v>11</v>
      </c>
      <c r="F425" s="8"/>
      <c r="G425" s="8"/>
      <c r="H425" s="23">
        <f t="shared" si="7"/>
        <v>0</v>
      </c>
    </row>
    <row r="426" spans="1:8">
      <c r="A426" s="8"/>
      <c r="B426" s="8"/>
      <c r="C426" s="8"/>
      <c r="D426" s="8"/>
      <c r="E426" s="43" t="s">
        <v>11</v>
      </c>
      <c r="F426" s="8"/>
      <c r="G426" s="8"/>
      <c r="H426" s="23">
        <f t="shared" si="7"/>
        <v>0</v>
      </c>
    </row>
    <row r="427" spans="1:8">
      <c r="A427" s="8"/>
      <c r="B427" s="8"/>
      <c r="C427" s="8"/>
      <c r="D427" s="8"/>
      <c r="E427" s="43" t="s">
        <v>11</v>
      </c>
      <c r="F427" s="8"/>
      <c r="G427" s="8"/>
      <c r="H427" s="23">
        <f t="shared" si="7"/>
        <v>0</v>
      </c>
    </row>
    <row r="428" spans="1:8">
      <c r="A428" s="8"/>
      <c r="B428" s="8"/>
      <c r="C428" s="8"/>
      <c r="D428" s="8"/>
      <c r="E428" s="43" t="s">
        <v>11</v>
      </c>
      <c r="F428" s="8"/>
      <c r="G428" s="8"/>
      <c r="H428" s="23">
        <f t="shared" si="7"/>
        <v>0</v>
      </c>
    </row>
    <row r="429" spans="1:8">
      <c r="A429" s="8"/>
      <c r="B429" s="8"/>
      <c r="C429" s="8"/>
      <c r="D429" s="8"/>
      <c r="E429" s="43" t="s">
        <v>11</v>
      </c>
      <c r="F429" s="8"/>
      <c r="G429" s="8"/>
      <c r="H429" s="23">
        <f t="shared" si="7"/>
        <v>0</v>
      </c>
    </row>
    <row r="430" spans="1:8">
      <c r="A430" s="8"/>
      <c r="B430" s="8"/>
      <c r="C430" s="8"/>
      <c r="D430" s="8"/>
      <c r="E430" s="43" t="s">
        <v>11</v>
      </c>
      <c r="F430" s="8"/>
      <c r="G430" s="8"/>
      <c r="H430" s="23">
        <f t="shared" si="7"/>
        <v>0</v>
      </c>
    </row>
    <row r="431" spans="1:8">
      <c r="A431" s="8"/>
      <c r="B431" s="8"/>
      <c r="C431" s="8"/>
      <c r="D431" s="8"/>
      <c r="E431" s="43" t="s">
        <v>11</v>
      </c>
      <c r="F431" s="8"/>
      <c r="G431" s="8"/>
      <c r="H431" s="23">
        <f t="shared" si="7"/>
        <v>0</v>
      </c>
    </row>
    <row r="432" spans="1:8">
      <c r="A432" s="8"/>
      <c r="B432" s="8"/>
      <c r="C432" s="8"/>
      <c r="D432" s="8"/>
      <c r="E432" s="43" t="s">
        <v>11</v>
      </c>
      <c r="F432" s="8"/>
      <c r="G432" s="8"/>
      <c r="H432" s="23">
        <f t="shared" si="7"/>
        <v>0</v>
      </c>
    </row>
    <row r="433" spans="1:8">
      <c r="A433" s="8"/>
      <c r="B433" s="8"/>
      <c r="C433" s="8"/>
      <c r="D433" s="8"/>
      <c r="E433" s="43" t="s">
        <v>11</v>
      </c>
      <c r="F433" s="8"/>
      <c r="G433" s="8"/>
      <c r="H433" s="23">
        <f t="shared" si="7"/>
        <v>0</v>
      </c>
    </row>
    <row r="434" spans="1:8">
      <c r="A434" s="8"/>
      <c r="B434" s="8"/>
      <c r="C434" s="8"/>
      <c r="D434" s="8"/>
      <c r="E434" s="43" t="s">
        <v>11</v>
      </c>
      <c r="F434" s="8"/>
      <c r="G434" s="8"/>
      <c r="H434" s="23">
        <f t="shared" si="7"/>
        <v>0</v>
      </c>
    </row>
    <row r="435" spans="1:8">
      <c r="A435" s="8"/>
      <c r="B435" s="8"/>
      <c r="C435" s="8"/>
      <c r="D435" s="8"/>
      <c r="E435" s="43" t="s">
        <v>11</v>
      </c>
      <c r="F435" s="8"/>
      <c r="G435" s="8"/>
      <c r="H435" s="23">
        <f t="shared" si="7"/>
        <v>0</v>
      </c>
    </row>
    <row r="436" spans="1:8">
      <c r="A436" s="8"/>
      <c r="B436" s="8"/>
      <c r="C436" s="8"/>
      <c r="D436" s="8"/>
      <c r="E436" s="43" t="s">
        <v>11</v>
      </c>
      <c r="F436" s="8"/>
      <c r="G436" s="8"/>
      <c r="H436" s="23">
        <f t="shared" si="7"/>
        <v>0</v>
      </c>
    </row>
    <row r="437" spans="1:8">
      <c r="A437" s="8"/>
      <c r="B437" s="8"/>
      <c r="C437" s="8"/>
      <c r="D437" s="8"/>
      <c r="E437" s="43" t="s">
        <v>11</v>
      </c>
      <c r="F437" s="8"/>
      <c r="G437" s="8"/>
      <c r="H437" s="23">
        <f t="shared" si="7"/>
        <v>0</v>
      </c>
    </row>
    <row r="438" spans="1:8">
      <c r="A438" s="8"/>
      <c r="B438" s="8"/>
      <c r="C438" s="8"/>
      <c r="D438" s="8"/>
      <c r="E438" s="43" t="s">
        <v>11</v>
      </c>
      <c r="F438" s="8"/>
      <c r="G438" s="8"/>
      <c r="H438" s="23">
        <f t="shared" si="7"/>
        <v>0</v>
      </c>
    </row>
    <row r="439" spans="1:8">
      <c r="A439" s="8"/>
      <c r="B439" s="8"/>
      <c r="C439" s="8"/>
      <c r="D439" s="8"/>
      <c r="E439" s="43" t="s">
        <v>11</v>
      </c>
      <c r="F439" s="8"/>
      <c r="G439" s="8"/>
      <c r="H439" s="23">
        <f t="shared" si="7"/>
        <v>0</v>
      </c>
    </row>
    <row r="440" spans="1:8">
      <c r="A440" s="8"/>
      <c r="B440" s="8"/>
      <c r="C440" s="8"/>
      <c r="D440" s="8"/>
      <c r="E440" s="43" t="s">
        <v>11</v>
      </c>
      <c r="F440" s="8"/>
      <c r="G440" s="8"/>
      <c r="H440" s="23">
        <f t="shared" si="7"/>
        <v>0</v>
      </c>
    </row>
    <row r="441" spans="1:8">
      <c r="A441" s="8"/>
      <c r="B441" s="8"/>
      <c r="C441" s="8"/>
      <c r="D441" s="8"/>
      <c r="E441" s="43" t="s">
        <v>11</v>
      </c>
      <c r="F441" s="8"/>
      <c r="G441" s="8"/>
      <c r="H441" s="23">
        <f t="shared" si="7"/>
        <v>0</v>
      </c>
    </row>
    <row r="442" spans="1:8">
      <c r="A442" s="8"/>
      <c r="B442" s="8"/>
      <c r="C442" s="8"/>
      <c r="D442" s="8"/>
      <c r="E442" s="43" t="s">
        <v>11</v>
      </c>
      <c r="F442" s="8"/>
      <c r="G442" s="8"/>
      <c r="H442" s="23">
        <f t="shared" si="7"/>
        <v>0</v>
      </c>
    </row>
    <row r="443" spans="1:8">
      <c r="A443" s="8"/>
      <c r="B443" s="8"/>
      <c r="C443" s="8"/>
      <c r="D443" s="8"/>
      <c r="E443" s="43" t="s">
        <v>11</v>
      </c>
      <c r="F443" s="8"/>
      <c r="G443" s="8"/>
      <c r="H443" s="23">
        <f t="shared" si="7"/>
        <v>0</v>
      </c>
    </row>
    <row r="444" spans="1:8">
      <c r="A444" s="8"/>
      <c r="B444" s="8"/>
      <c r="C444" s="8"/>
      <c r="D444" s="8"/>
      <c r="E444" s="43" t="s">
        <v>11</v>
      </c>
      <c r="F444" s="8"/>
      <c r="G444" s="8"/>
      <c r="H444" s="23">
        <f t="shared" si="7"/>
        <v>0</v>
      </c>
    </row>
    <row r="445" spans="1:8">
      <c r="A445" s="8"/>
      <c r="B445" s="8"/>
      <c r="C445" s="8"/>
      <c r="D445" s="8"/>
      <c r="E445" s="43" t="s">
        <v>11</v>
      </c>
      <c r="F445" s="8"/>
      <c r="G445" s="8"/>
      <c r="H445" s="23">
        <f t="shared" si="7"/>
        <v>0</v>
      </c>
    </row>
    <row r="446" spans="1:8">
      <c r="A446" s="8"/>
      <c r="B446" s="8"/>
      <c r="C446" s="8"/>
      <c r="D446" s="8"/>
      <c r="E446" s="43" t="s">
        <v>11</v>
      </c>
      <c r="F446" s="8"/>
      <c r="G446" s="8"/>
      <c r="H446" s="23">
        <f t="shared" si="7"/>
        <v>0</v>
      </c>
    </row>
    <row r="447" spans="1:8">
      <c r="A447" s="8"/>
      <c r="B447" s="8"/>
      <c r="C447" s="8"/>
      <c r="D447" s="8"/>
      <c r="E447" s="43" t="s">
        <v>11</v>
      </c>
      <c r="F447" s="8"/>
      <c r="G447" s="8"/>
      <c r="H447" s="23">
        <f t="shared" si="7"/>
        <v>0</v>
      </c>
    </row>
    <row r="448" spans="1:8">
      <c r="A448" s="8"/>
      <c r="B448" s="8"/>
      <c r="C448" s="8"/>
      <c r="D448" s="8"/>
      <c r="E448" s="43" t="s">
        <v>11</v>
      </c>
      <c r="F448" s="8"/>
      <c r="G448" s="8"/>
      <c r="H448" s="23">
        <f t="shared" si="7"/>
        <v>0</v>
      </c>
    </row>
    <row r="449" spans="1:8">
      <c r="A449" s="8"/>
      <c r="B449" s="8"/>
      <c r="C449" s="8"/>
      <c r="D449" s="8"/>
      <c r="E449" s="43" t="s">
        <v>11</v>
      </c>
      <c r="F449" s="8"/>
      <c r="G449" s="8"/>
      <c r="H449" s="23">
        <f t="shared" si="7"/>
        <v>0</v>
      </c>
    </row>
    <row r="450" spans="1:8">
      <c r="A450" s="8"/>
      <c r="B450" s="8"/>
      <c r="C450" s="8"/>
      <c r="D450" s="8"/>
      <c r="E450" s="43" t="s">
        <v>11</v>
      </c>
      <c r="F450" s="8"/>
      <c r="G450" s="8"/>
      <c r="H450" s="23">
        <f t="shared" si="7"/>
        <v>0</v>
      </c>
    </row>
    <row r="451" spans="1:8">
      <c r="A451" s="8"/>
      <c r="B451" s="8"/>
      <c r="C451" s="8"/>
      <c r="D451" s="8"/>
      <c r="E451" s="43" t="s">
        <v>11</v>
      </c>
      <c r="F451" s="8"/>
      <c r="G451" s="8"/>
      <c r="H451" s="23">
        <f t="shared" si="7"/>
        <v>0</v>
      </c>
    </row>
    <row r="452" spans="1:8">
      <c r="A452" s="8"/>
      <c r="B452" s="8"/>
      <c r="C452" s="8"/>
      <c r="D452" s="8"/>
      <c r="E452" s="43" t="s">
        <v>11</v>
      </c>
      <c r="F452" s="8"/>
      <c r="G452" s="8"/>
      <c r="H452" s="23">
        <f t="shared" si="7"/>
        <v>0</v>
      </c>
    </row>
    <row r="453" spans="1:8">
      <c r="A453" s="8"/>
      <c r="B453" s="8"/>
      <c r="C453" s="8"/>
      <c r="D453" s="8"/>
      <c r="E453" s="43" t="s">
        <v>11</v>
      </c>
      <c r="F453" s="8"/>
      <c r="G453" s="8"/>
      <c r="H453" s="23">
        <f t="shared" si="7"/>
        <v>0</v>
      </c>
    </row>
    <row r="454" spans="1:8">
      <c r="A454" s="8"/>
      <c r="B454" s="8"/>
      <c r="C454" s="8"/>
      <c r="D454" s="8"/>
      <c r="E454" s="43" t="s">
        <v>11</v>
      </c>
      <c r="F454" s="8"/>
      <c r="G454" s="8"/>
      <c r="H454" s="23">
        <f t="shared" si="7"/>
        <v>0</v>
      </c>
    </row>
    <row r="455" spans="1:8">
      <c r="A455" s="8"/>
      <c r="B455" s="8"/>
      <c r="C455" s="8"/>
      <c r="D455" s="8"/>
      <c r="E455" s="43" t="s">
        <v>11</v>
      </c>
      <c r="F455" s="8"/>
      <c r="G455" s="8"/>
      <c r="H455" s="23">
        <f t="shared" si="7"/>
        <v>0</v>
      </c>
    </row>
    <row r="456" spans="1:8">
      <c r="A456" s="8"/>
      <c r="B456" s="8"/>
      <c r="C456" s="8"/>
      <c r="D456" s="8"/>
      <c r="E456" s="43" t="s">
        <v>11</v>
      </c>
      <c r="F456" s="8"/>
      <c r="G456" s="8"/>
      <c r="H456" s="23">
        <f t="shared" ref="H456:H519" si="8">IF(OR(D456="合格",D456=""),F456+G456/20,0)</f>
        <v>0</v>
      </c>
    </row>
    <row r="457" spans="1:8">
      <c r="A457" s="8"/>
      <c r="B457" s="8"/>
      <c r="C457" s="8"/>
      <c r="D457" s="8"/>
      <c r="E457" s="43" t="s">
        <v>11</v>
      </c>
      <c r="F457" s="8"/>
      <c r="G457" s="8"/>
      <c r="H457" s="23">
        <f t="shared" si="8"/>
        <v>0</v>
      </c>
    </row>
    <row r="458" spans="1:8">
      <c r="A458" s="8"/>
      <c r="B458" s="8"/>
      <c r="C458" s="8"/>
      <c r="D458" s="8"/>
      <c r="E458" s="43" t="s">
        <v>11</v>
      </c>
      <c r="F458" s="8"/>
      <c r="G458" s="8"/>
      <c r="H458" s="23">
        <f t="shared" si="8"/>
        <v>0</v>
      </c>
    </row>
    <row r="459" spans="1:8">
      <c r="A459" s="8"/>
      <c r="B459" s="8"/>
      <c r="C459" s="8"/>
      <c r="D459" s="8"/>
      <c r="E459" s="43" t="s">
        <v>11</v>
      </c>
      <c r="F459" s="8"/>
      <c r="G459" s="8"/>
      <c r="H459" s="23">
        <f t="shared" si="8"/>
        <v>0</v>
      </c>
    </row>
    <row r="460" spans="1:8">
      <c r="A460" s="8"/>
      <c r="B460" s="8"/>
      <c r="C460" s="8"/>
      <c r="D460" s="8"/>
      <c r="E460" s="43" t="s">
        <v>11</v>
      </c>
      <c r="F460" s="8"/>
      <c r="G460" s="8"/>
      <c r="H460" s="23">
        <f t="shared" si="8"/>
        <v>0</v>
      </c>
    </row>
    <row r="461" spans="1:8">
      <c r="A461" s="8"/>
      <c r="B461" s="8"/>
      <c r="C461" s="8"/>
      <c r="D461" s="8"/>
      <c r="E461" s="43" t="s">
        <v>11</v>
      </c>
      <c r="F461" s="8"/>
      <c r="G461" s="8"/>
      <c r="H461" s="23">
        <f t="shared" si="8"/>
        <v>0</v>
      </c>
    </row>
    <row r="462" spans="1:8">
      <c r="A462" s="8"/>
      <c r="B462" s="8"/>
      <c r="C462" s="8"/>
      <c r="D462" s="8"/>
      <c r="E462" s="43" t="s">
        <v>11</v>
      </c>
      <c r="F462" s="8"/>
      <c r="G462" s="8"/>
      <c r="H462" s="23">
        <f t="shared" si="8"/>
        <v>0</v>
      </c>
    </row>
    <row r="463" spans="1:8">
      <c r="A463" s="8"/>
      <c r="B463" s="8"/>
      <c r="C463" s="8"/>
      <c r="D463" s="8"/>
      <c r="E463" s="43" t="s">
        <v>11</v>
      </c>
      <c r="F463" s="8"/>
      <c r="G463" s="8"/>
      <c r="H463" s="23">
        <f t="shared" si="8"/>
        <v>0</v>
      </c>
    </row>
    <row r="464" spans="1:8">
      <c r="A464" s="8"/>
      <c r="B464" s="8"/>
      <c r="C464" s="8"/>
      <c r="D464" s="8"/>
      <c r="E464" s="43" t="s">
        <v>11</v>
      </c>
      <c r="F464" s="8"/>
      <c r="G464" s="8"/>
      <c r="H464" s="23">
        <f t="shared" si="8"/>
        <v>0</v>
      </c>
    </row>
    <row r="465" spans="1:8">
      <c r="A465" s="8"/>
      <c r="B465" s="8"/>
      <c r="C465" s="8"/>
      <c r="D465" s="8"/>
      <c r="E465" s="43" t="s">
        <v>11</v>
      </c>
      <c r="F465" s="8"/>
      <c r="G465" s="8"/>
      <c r="H465" s="23">
        <f t="shared" si="8"/>
        <v>0</v>
      </c>
    </row>
    <row r="466" spans="1:8">
      <c r="A466" s="8"/>
      <c r="B466" s="8"/>
      <c r="C466" s="8"/>
      <c r="D466" s="8"/>
      <c r="E466" s="43" t="s">
        <v>11</v>
      </c>
      <c r="F466" s="8"/>
      <c r="G466" s="8"/>
      <c r="H466" s="23">
        <f t="shared" si="8"/>
        <v>0</v>
      </c>
    </row>
    <row r="467" spans="1:8">
      <c r="A467" s="8"/>
      <c r="B467" s="8"/>
      <c r="C467" s="8"/>
      <c r="D467" s="8"/>
      <c r="E467" s="43" t="s">
        <v>11</v>
      </c>
      <c r="F467" s="8"/>
      <c r="G467" s="8"/>
      <c r="H467" s="23">
        <f t="shared" si="8"/>
        <v>0</v>
      </c>
    </row>
    <row r="468" spans="1:8">
      <c r="A468" s="8"/>
      <c r="B468" s="8"/>
      <c r="C468" s="8"/>
      <c r="D468" s="8"/>
      <c r="E468" s="43" t="s">
        <v>11</v>
      </c>
      <c r="F468" s="8"/>
      <c r="G468" s="8"/>
      <c r="H468" s="23">
        <f t="shared" si="8"/>
        <v>0</v>
      </c>
    </row>
    <row r="469" spans="1:8">
      <c r="A469" s="8"/>
      <c r="B469" s="8"/>
      <c r="C469" s="8"/>
      <c r="D469" s="8"/>
      <c r="E469" s="43" t="s">
        <v>11</v>
      </c>
      <c r="F469" s="8"/>
      <c r="G469" s="8"/>
      <c r="H469" s="23">
        <f t="shared" si="8"/>
        <v>0</v>
      </c>
    </row>
    <row r="470" spans="1:8">
      <c r="A470" s="8"/>
      <c r="B470" s="8"/>
      <c r="C470" s="8"/>
      <c r="D470" s="8"/>
      <c r="E470" s="43" t="s">
        <v>11</v>
      </c>
      <c r="F470" s="8"/>
      <c r="G470" s="8"/>
      <c r="H470" s="23">
        <f t="shared" si="8"/>
        <v>0</v>
      </c>
    </row>
    <row r="471" spans="1:8">
      <c r="A471" s="8"/>
      <c r="B471" s="8"/>
      <c r="C471" s="8"/>
      <c r="D471" s="8"/>
      <c r="E471" s="43" t="s">
        <v>11</v>
      </c>
      <c r="F471" s="8"/>
      <c r="G471" s="8"/>
      <c r="H471" s="23">
        <f t="shared" si="8"/>
        <v>0</v>
      </c>
    </row>
    <row r="472" spans="1:8">
      <c r="A472" s="8"/>
      <c r="B472" s="8"/>
      <c r="C472" s="8"/>
      <c r="D472" s="8"/>
      <c r="E472" s="43" t="s">
        <v>11</v>
      </c>
      <c r="F472" s="8"/>
      <c r="G472" s="8"/>
      <c r="H472" s="23">
        <f t="shared" si="8"/>
        <v>0</v>
      </c>
    </row>
    <row r="473" spans="1:8">
      <c r="A473" s="8"/>
      <c r="B473" s="8"/>
      <c r="C473" s="8"/>
      <c r="D473" s="8"/>
      <c r="E473" s="43" t="s">
        <v>11</v>
      </c>
      <c r="F473" s="8"/>
      <c r="G473" s="8"/>
      <c r="H473" s="23">
        <f t="shared" si="8"/>
        <v>0</v>
      </c>
    </row>
    <row r="474" spans="1:8">
      <c r="A474" s="8"/>
      <c r="B474" s="8"/>
      <c r="C474" s="8"/>
      <c r="D474" s="8"/>
      <c r="E474" s="43" t="s">
        <v>11</v>
      </c>
      <c r="F474" s="8"/>
      <c r="G474" s="8"/>
      <c r="H474" s="23">
        <f t="shared" si="8"/>
        <v>0</v>
      </c>
    </row>
    <row r="475" spans="1:8">
      <c r="A475" s="8"/>
      <c r="B475" s="8"/>
      <c r="C475" s="8"/>
      <c r="D475" s="8"/>
      <c r="E475" s="43" t="s">
        <v>11</v>
      </c>
      <c r="F475" s="8"/>
      <c r="G475" s="8"/>
      <c r="H475" s="23">
        <f t="shared" si="8"/>
        <v>0</v>
      </c>
    </row>
    <row r="476" spans="1:8">
      <c r="A476" s="8"/>
      <c r="B476" s="8"/>
      <c r="C476" s="8"/>
      <c r="D476" s="8"/>
      <c r="E476" s="43" t="s">
        <v>11</v>
      </c>
      <c r="F476" s="8"/>
      <c r="G476" s="8"/>
      <c r="H476" s="23">
        <f t="shared" si="8"/>
        <v>0</v>
      </c>
    </row>
    <row r="477" spans="1:8">
      <c r="A477" s="8"/>
      <c r="B477" s="8"/>
      <c r="C477" s="8"/>
      <c r="D477" s="8"/>
      <c r="E477" s="43" t="s">
        <v>11</v>
      </c>
      <c r="F477" s="8"/>
      <c r="G477" s="8"/>
      <c r="H477" s="23">
        <f t="shared" si="8"/>
        <v>0</v>
      </c>
    </row>
    <row r="478" spans="1:8">
      <c r="A478" s="8"/>
      <c r="B478" s="8"/>
      <c r="C478" s="8"/>
      <c r="D478" s="8"/>
      <c r="E478" s="43" t="s">
        <v>11</v>
      </c>
      <c r="F478" s="8"/>
      <c r="G478" s="8"/>
      <c r="H478" s="23">
        <f t="shared" si="8"/>
        <v>0</v>
      </c>
    </row>
    <row r="479" spans="1:8">
      <c r="A479" s="8"/>
      <c r="B479" s="8"/>
      <c r="C479" s="8"/>
      <c r="D479" s="8"/>
      <c r="E479" s="43" t="s">
        <v>11</v>
      </c>
      <c r="F479" s="8"/>
      <c r="G479" s="8"/>
      <c r="H479" s="23">
        <f t="shared" si="8"/>
        <v>0</v>
      </c>
    </row>
    <row r="480" spans="1:8">
      <c r="A480" s="8"/>
      <c r="B480" s="8"/>
      <c r="C480" s="8"/>
      <c r="D480" s="8"/>
      <c r="E480" s="43" t="s">
        <v>11</v>
      </c>
      <c r="F480" s="8"/>
      <c r="G480" s="8"/>
      <c r="H480" s="23">
        <f t="shared" si="8"/>
        <v>0</v>
      </c>
    </row>
    <row r="481" spans="1:8">
      <c r="A481" s="8"/>
      <c r="B481" s="8"/>
      <c r="C481" s="8"/>
      <c r="D481" s="8"/>
      <c r="E481" s="43" t="s">
        <v>11</v>
      </c>
      <c r="F481" s="8"/>
      <c r="G481" s="8"/>
      <c r="H481" s="23">
        <f t="shared" si="8"/>
        <v>0</v>
      </c>
    </row>
    <row r="482" spans="1:8">
      <c r="A482" s="8"/>
      <c r="B482" s="8"/>
      <c r="C482" s="8"/>
      <c r="D482" s="8"/>
      <c r="E482" s="43" t="s">
        <v>11</v>
      </c>
      <c r="F482" s="8"/>
      <c r="G482" s="8"/>
      <c r="H482" s="23">
        <f t="shared" si="8"/>
        <v>0</v>
      </c>
    </row>
    <row r="483" spans="1:8">
      <c r="A483" s="8"/>
      <c r="B483" s="8"/>
      <c r="C483" s="8"/>
      <c r="D483" s="8"/>
      <c r="E483" s="43" t="s">
        <v>11</v>
      </c>
      <c r="F483" s="8"/>
      <c r="G483" s="8"/>
      <c r="H483" s="23">
        <f t="shared" si="8"/>
        <v>0</v>
      </c>
    </row>
    <row r="484" spans="1:8">
      <c r="A484" s="8"/>
      <c r="B484" s="8"/>
      <c r="C484" s="8"/>
      <c r="D484" s="8"/>
      <c r="E484" s="43" t="s">
        <v>11</v>
      </c>
      <c r="F484" s="8"/>
      <c r="G484" s="8"/>
      <c r="H484" s="23">
        <f t="shared" si="8"/>
        <v>0</v>
      </c>
    </row>
    <row r="485" spans="1:8">
      <c r="A485" s="8"/>
      <c r="B485" s="8"/>
      <c r="C485" s="8"/>
      <c r="D485" s="8"/>
      <c r="E485" s="43" t="s">
        <v>11</v>
      </c>
      <c r="F485" s="8"/>
      <c r="G485" s="8"/>
      <c r="H485" s="23">
        <f t="shared" si="8"/>
        <v>0</v>
      </c>
    </row>
    <row r="486" spans="1:8">
      <c r="A486" s="8"/>
      <c r="B486" s="8"/>
      <c r="C486" s="8"/>
      <c r="D486" s="8"/>
      <c r="E486" s="43" t="s">
        <v>11</v>
      </c>
      <c r="F486" s="8"/>
      <c r="G486" s="8"/>
      <c r="H486" s="23">
        <f t="shared" si="8"/>
        <v>0</v>
      </c>
    </row>
    <row r="487" spans="1:8">
      <c r="A487" s="8"/>
      <c r="B487" s="8"/>
      <c r="C487" s="8"/>
      <c r="D487" s="8"/>
      <c r="E487" s="43" t="s">
        <v>11</v>
      </c>
      <c r="F487" s="8"/>
      <c r="G487" s="8"/>
      <c r="H487" s="23">
        <f t="shared" si="8"/>
        <v>0</v>
      </c>
    </row>
    <row r="488" spans="1:8">
      <c r="A488" s="8"/>
      <c r="B488" s="8"/>
      <c r="C488" s="8"/>
      <c r="D488" s="8"/>
      <c r="E488" s="43" t="s">
        <v>11</v>
      </c>
      <c r="F488" s="8"/>
      <c r="G488" s="8"/>
      <c r="H488" s="23">
        <f t="shared" si="8"/>
        <v>0</v>
      </c>
    </row>
    <row r="489" spans="1:8">
      <c r="A489" s="8"/>
      <c r="B489" s="8"/>
      <c r="C489" s="8"/>
      <c r="D489" s="8"/>
      <c r="E489" s="43" t="s">
        <v>11</v>
      </c>
      <c r="F489" s="8"/>
      <c r="G489" s="8"/>
      <c r="H489" s="23">
        <f t="shared" si="8"/>
        <v>0</v>
      </c>
    </row>
    <row r="490" spans="1:8">
      <c r="A490" s="8"/>
      <c r="B490" s="8"/>
      <c r="C490" s="8"/>
      <c r="D490" s="8"/>
      <c r="E490" s="43" t="s">
        <v>11</v>
      </c>
      <c r="F490" s="8"/>
      <c r="G490" s="8"/>
      <c r="H490" s="23">
        <f t="shared" si="8"/>
        <v>0</v>
      </c>
    </row>
    <row r="491" spans="1:8">
      <c r="A491" s="8"/>
      <c r="B491" s="8"/>
      <c r="C491" s="8"/>
      <c r="D491" s="8"/>
      <c r="E491" s="43" t="s">
        <v>11</v>
      </c>
      <c r="F491" s="8"/>
      <c r="G491" s="8"/>
      <c r="H491" s="23">
        <f t="shared" si="8"/>
        <v>0</v>
      </c>
    </row>
    <row r="492" spans="1:8">
      <c r="A492" s="8"/>
      <c r="B492" s="8"/>
      <c r="C492" s="8"/>
      <c r="D492" s="8"/>
      <c r="E492" s="43" t="s">
        <v>11</v>
      </c>
      <c r="F492" s="8"/>
      <c r="G492" s="8"/>
      <c r="H492" s="23">
        <f t="shared" si="8"/>
        <v>0</v>
      </c>
    </row>
    <row r="493" spans="1:8">
      <c r="A493" s="8"/>
      <c r="B493" s="8"/>
      <c r="C493" s="8"/>
      <c r="D493" s="8"/>
      <c r="E493" s="43" t="s">
        <v>11</v>
      </c>
      <c r="F493" s="8"/>
      <c r="G493" s="8"/>
      <c r="H493" s="23">
        <f t="shared" si="8"/>
        <v>0</v>
      </c>
    </row>
    <row r="494" spans="1:8">
      <c r="A494" s="8"/>
      <c r="B494" s="8"/>
      <c r="C494" s="8"/>
      <c r="D494" s="8"/>
      <c r="E494" s="43" t="s">
        <v>11</v>
      </c>
      <c r="F494" s="8"/>
      <c r="G494" s="8"/>
      <c r="H494" s="23">
        <f t="shared" si="8"/>
        <v>0</v>
      </c>
    </row>
    <row r="495" spans="1:8">
      <c r="A495" s="8"/>
      <c r="B495" s="8"/>
      <c r="C495" s="8"/>
      <c r="D495" s="8"/>
      <c r="E495" s="43" t="s">
        <v>11</v>
      </c>
      <c r="F495" s="8"/>
      <c r="G495" s="8"/>
      <c r="H495" s="23">
        <f t="shared" si="8"/>
        <v>0</v>
      </c>
    </row>
    <row r="496" spans="1:8">
      <c r="A496" s="8"/>
      <c r="B496" s="8"/>
      <c r="C496" s="8"/>
      <c r="D496" s="8"/>
      <c r="E496" s="43" t="s">
        <v>11</v>
      </c>
      <c r="F496" s="8"/>
      <c r="G496" s="8"/>
      <c r="H496" s="23">
        <f t="shared" si="8"/>
        <v>0</v>
      </c>
    </row>
    <row r="497" spans="1:8">
      <c r="A497" s="8"/>
      <c r="B497" s="8"/>
      <c r="C497" s="8"/>
      <c r="D497" s="8"/>
      <c r="E497" s="43" t="s">
        <v>11</v>
      </c>
      <c r="F497" s="8"/>
      <c r="G497" s="8"/>
      <c r="H497" s="23">
        <f t="shared" si="8"/>
        <v>0</v>
      </c>
    </row>
    <row r="498" spans="1:8">
      <c r="A498" s="8"/>
      <c r="B498" s="8"/>
      <c r="C498" s="8"/>
      <c r="D498" s="8"/>
      <c r="E498" s="43" t="s">
        <v>11</v>
      </c>
      <c r="F498" s="8"/>
      <c r="G498" s="8"/>
      <c r="H498" s="23">
        <f t="shared" si="8"/>
        <v>0</v>
      </c>
    </row>
    <row r="499" spans="1:8">
      <c r="A499" s="8"/>
      <c r="B499" s="8"/>
      <c r="C499" s="8"/>
      <c r="D499" s="8"/>
      <c r="E499" s="43" t="s">
        <v>11</v>
      </c>
      <c r="F499" s="8"/>
      <c r="G499" s="8"/>
      <c r="H499" s="23">
        <f t="shared" si="8"/>
        <v>0</v>
      </c>
    </row>
    <row r="500" spans="1:8">
      <c r="A500" s="8"/>
      <c r="B500" s="8"/>
      <c r="C500" s="8"/>
      <c r="D500" s="8"/>
      <c r="E500" s="43" t="s">
        <v>11</v>
      </c>
      <c r="F500" s="8"/>
      <c r="G500" s="8"/>
      <c r="H500" s="23">
        <f t="shared" si="8"/>
        <v>0</v>
      </c>
    </row>
    <row r="501" spans="1:8">
      <c r="A501" s="8"/>
      <c r="B501" s="8"/>
      <c r="C501" s="8"/>
      <c r="D501" s="8"/>
      <c r="E501" s="43" t="s">
        <v>11</v>
      </c>
      <c r="F501" s="8"/>
      <c r="G501" s="8"/>
      <c r="H501" s="23">
        <f t="shared" si="8"/>
        <v>0</v>
      </c>
    </row>
    <row r="502" spans="1:8">
      <c r="A502" s="8"/>
      <c r="B502" s="8"/>
      <c r="C502" s="8"/>
      <c r="D502" s="8"/>
      <c r="E502" s="43" t="s">
        <v>11</v>
      </c>
      <c r="F502" s="8"/>
      <c r="G502" s="8"/>
      <c r="H502" s="23">
        <f t="shared" si="8"/>
        <v>0</v>
      </c>
    </row>
    <row r="503" spans="1:8">
      <c r="A503" s="8"/>
      <c r="B503" s="8"/>
      <c r="C503" s="8"/>
      <c r="D503" s="8"/>
      <c r="E503" s="43" t="s">
        <v>11</v>
      </c>
      <c r="F503" s="8"/>
      <c r="G503" s="8"/>
      <c r="H503" s="23">
        <f t="shared" si="8"/>
        <v>0</v>
      </c>
    </row>
    <row r="504" spans="1:8">
      <c r="A504" s="8"/>
      <c r="B504" s="8"/>
      <c r="C504" s="8"/>
      <c r="D504" s="8"/>
      <c r="E504" s="43" t="s">
        <v>11</v>
      </c>
      <c r="F504" s="8"/>
      <c r="G504" s="8"/>
      <c r="H504" s="23">
        <f t="shared" si="8"/>
        <v>0</v>
      </c>
    </row>
    <row r="505" spans="1:8">
      <c r="A505" s="8"/>
      <c r="B505" s="8"/>
      <c r="C505" s="8"/>
      <c r="D505" s="8"/>
      <c r="E505" s="43" t="s">
        <v>11</v>
      </c>
      <c r="F505" s="8"/>
      <c r="G505" s="8"/>
      <c r="H505" s="23">
        <f t="shared" si="8"/>
        <v>0</v>
      </c>
    </row>
    <row r="506" spans="1:8">
      <c r="A506" s="8"/>
      <c r="B506" s="8"/>
      <c r="C506" s="8"/>
      <c r="D506" s="8"/>
      <c r="E506" s="43" t="s">
        <v>11</v>
      </c>
      <c r="F506" s="8"/>
      <c r="G506" s="8"/>
      <c r="H506" s="23">
        <f t="shared" si="8"/>
        <v>0</v>
      </c>
    </row>
    <row r="507" spans="1:8">
      <c r="A507" s="8"/>
      <c r="B507" s="8"/>
      <c r="C507" s="8"/>
      <c r="D507" s="8"/>
      <c r="E507" s="43" t="s">
        <v>11</v>
      </c>
      <c r="F507" s="8"/>
      <c r="G507" s="8"/>
      <c r="H507" s="23">
        <f t="shared" si="8"/>
        <v>0</v>
      </c>
    </row>
    <row r="508" spans="1:8">
      <c r="A508" s="8"/>
      <c r="B508" s="8"/>
      <c r="C508" s="8"/>
      <c r="D508" s="8"/>
      <c r="E508" s="43" t="s">
        <v>11</v>
      </c>
      <c r="F508" s="8"/>
      <c r="G508" s="8"/>
      <c r="H508" s="23">
        <f t="shared" si="8"/>
        <v>0</v>
      </c>
    </row>
    <row r="509" spans="1:8">
      <c r="A509" s="8"/>
      <c r="B509" s="8"/>
      <c r="C509" s="8"/>
      <c r="D509" s="8"/>
      <c r="E509" s="43" t="s">
        <v>11</v>
      </c>
      <c r="F509" s="8"/>
      <c r="G509" s="8"/>
      <c r="H509" s="23">
        <f t="shared" si="8"/>
        <v>0</v>
      </c>
    </row>
    <row r="510" spans="1:8">
      <c r="A510" s="8"/>
      <c r="B510" s="8"/>
      <c r="C510" s="8"/>
      <c r="D510" s="8"/>
      <c r="E510" s="43" t="s">
        <v>11</v>
      </c>
      <c r="F510" s="8"/>
      <c r="G510" s="8"/>
      <c r="H510" s="23">
        <f t="shared" si="8"/>
        <v>0</v>
      </c>
    </row>
    <row r="511" spans="1:8">
      <c r="A511" s="8"/>
      <c r="B511" s="8"/>
      <c r="C511" s="8"/>
      <c r="D511" s="8"/>
      <c r="E511" s="43" t="s">
        <v>11</v>
      </c>
      <c r="F511" s="8"/>
      <c r="G511" s="8"/>
      <c r="H511" s="23">
        <f t="shared" si="8"/>
        <v>0</v>
      </c>
    </row>
    <row r="512" spans="1:8">
      <c r="A512" s="8"/>
      <c r="B512" s="8"/>
      <c r="C512" s="8"/>
      <c r="D512" s="8"/>
      <c r="E512" s="43" t="s">
        <v>11</v>
      </c>
      <c r="F512" s="8"/>
      <c r="G512" s="8"/>
      <c r="H512" s="23">
        <f t="shared" si="8"/>
        <v>0</v>
      </c>
    </row>
    <row r="513" spans="1:8">
      <c r="A513" s="8"/>
      <c r="B513" s="8"/>
      <c r="C513" s="8"/>
      <c r="D513" s="8"/>
      <c r="E513" s="43" t="s">
        <v>11</v>
      </c>
      <c r="F513" s="8"/>
      <c r="G513" s="8"/>
      <c r="H513" s="23">
        <f t="shared" si="8"/>
        <v>0</v>
      </c>
    </row>
    <row r="514" spans="1:8">
      <c r="A514" s="8"/>
      <c r="B514" s="8"/>
      <c r="C514" s="8"/>
      <c r="D514" s="8"/>
      <c r="E514" s="43" t="s">
        <v>11</v>
      </c>
      <c r="F514" s="8"/>
      <c r="G514" s="8"/>
      <c r="H514" s="23">
        <f t="shared" si="8"/>
        <v>0</v>
      </c>
    </row>
    <row r="515" spans="1:8">
      <c r="A515" s="8"/>
      <c r="B515" s="8"/>
      <c r="C515" s="8"/>
      <c r="D515" s="8"/>
      <c r="E515" s="43" t="s">
        <v>11</v>
      </c>
      <c r="F515" s="8"/>
      <c r="G515" s="8"/>
      <c r="H515" s="23">
        <f t="shared" si="8"/>
        <v>0</v>
      </c>
    </row>
    <row r="516" spans="1:8">
      <c r="A516" s="8"/>
      <c r="B516" s="8"/>
      <c r="C516" s="8"/>
      <c r="D516" s="8"/>
      <c r="E516" s="43" t="s">
        <v>11</v>
      </c>
      <c r="F516" s="8"/>
      <c r="G516" s="8"/>
      <c r="H516" s="23">
        <f t="shared" si="8"/>
        <v>0</v>
      </c>
    </row>
    <row r="517" spans="1:8">
      <c r="A517" s="8"/>
      <c r="B517" s="8"/>
      <c r="C517" s="8"/>
      <c r="D517" s="8"/>
      <c r="E517" s="43" t="s">
        <v>11</v>
      </c>
      <c r="F517" s="8"/>
      <c r="G517" s="8"/>
      <c r="H517" s="23">
        <f t="shared" si="8"/>
        <v>0</v>
      </c>
    </row>
    <row r="518" spans="1:8">
      <c r="A518" s="8"/>
      <c r="B518" s="8"/>
      <c r="C518" s="8"/>
      <c r="D518" s="8"/>
      <c r="E518" s="43" t="s">
        <v>11</v>
      </c>
      <c r="F518" s="8"/>
      <c r="G518" s="8"/>
      <c r="H518" s="23">
        <f t="shared" si="8"/>
        <v>0</v>
      </c>
    </row>
    <row r="519" spans="1:8">
      <c r="A519" s="8"/>
      <c r="B519" s="8"/>
      <c r="C519" s="8"/>
      <c r="D519" s="8"/>
      <c r="E519" s="43" t="s">
        <v>11</v>
      </c>
      <c r="F519" s="8"/>
      <c r="G519" s="8"/>
      <c r="H519" s="23">
        <f t="shared" si="8"/>
        <v>0</v>
      </c>
    </row>
    <row r="520" spans="1:8">
      <c r="A520" s="8"/>
      <c r="B520" s="8"/>
      <c r="C520" s="8"/>
      <c r="D520" s="8"/>
      <c r="E520" s="43" t="s">
        <v>11</v>
      </c>
      <c r="F520" s="8"/>
      <c r="G520" s="8"/>
      <c r="H520" s="23">
        <f t="shared" ref="H520:H583" si="9">IF(OR(D520="合格",D520=""),F520+G520/20,0)</f>
        <v>0</v>
      </c>
    </row>
    <row r="521" spans="1:8">
      <c r="A521" s="8"/>
      <c r="B521" s="8"/>
      <c r="C521" s="8"/>
      <c r="D521" s="8"/>
      <c r="E521" s="43" t="s">
        <v>11</v>
      </c>
      <c r="F521" s="8"/>
      <c r="G521" s="8"/>
      <c r="H521" s="23">
        <f t="shared" si="9"/>
        <v>0</v>
      </c>
    </row>
    <row r="522" spans="1:8">
      <c r="A522" s="8"/>
      <c r="B522" s="8"/>
      <c r="C522" s="8"/>
      <c r="D522" s="8"/>
      <c r="E522" s="43" t="s">
        <v>11</v>
      </c>
      <c r="F522" s="8"/>
      <c r="G522" s="8"/>
      <c r="H522" s="23">
        <f t="shared" si="9"/>
        <v>0</v>
      </c>
    </row>
    <row r="523" spans="1:8">
      <c r="A523" s="8"/>
      <c r="B523" s="8"/>
      <c r="C523" s="8"/>
      <c r="D523" s="8"/>
      <c r="E523" s="43" t="s">
        <v>11</v>
      </c>
      <c r="F523" s="8"/>
      <c r="G523" s="8"/>
      <c r="H523" s="23">
        <f t="shared" si="9"/>
        <v>0</v>
      </c>
    </row>
    <row r="524" spans="1:8">
      <c r="A524" s="8"/>
      <c r="B524" s="8"/>
      <c r="C524" s="8"/>
      <c r="D524" s="8"/>
      <c r="E524" s="43" t="s">
        <v>11</v>
      </c>
      <c r="F524" s="8"/>
      <c r="G524" s="8"/>
      <c r="H524" s="23">
        <f t="shared" si="9"/>
        <v>0</v>
      </c>
    </row>
    <row r="525" spans="1:8">
      <c r="A525" s="8"/>
      <c r="B525" s="8"/>
      <c r="C525" s="8"/>
      <c r="D525" s="8"/>
      <c r="E525" s="43" t="s">
        <v>11</v>
      </c>
      <c r="F525" s="8"/>
      <c r="G525" s="8"/>
      <c r="H525" s="23">
        <f t="shared" si="9"/>
        <v>0</v>
      </c>
    </row>
    <row r="526" spans="1:8">
      <c r="A526" s="8"/>
      <c r="B526" s="8"/>
      <c r="C526" s="8"/>
      <c r="D526" s="8"/>
      <c r="E526" s="43" t="s">
        <v>11</v>
      </c>
      <c r="F526" s="8"/>
      <c r="G526" s="8"/>
      <c r="H526" s="23">
        <f t="shared" si="9"/>
        <v>0</v>
      </c>
    </row>
    <row r="527" spans="1:8">
      <c r="A527" s="8"/>
      <c r="B527" s="8"/>
      <c r="C527" s="8"/>
      <c r="D527" s="8"/>
      <c r="E527" s="43" t="s">
        <v>11</v>
      </c>
      <c r="F527" s="8"/>
      <c r="G527" s="8"/>
      <c r="H527" s="23">
        <f t="shared" si="9"/>
        <v>0</v>
      </c>
    </row>
    <row r="528" spans="1:8">
      <c r="A528" s="8"/>
      <c r="B528" s="8"/>
      <c r="C528" s="8"/>
      <c r="D528" s="8"/>
      <c r="E528" s="43" t="s">
        <v>11</v>
      </c>
      <c r="F528" s="8"/>
      <c r="G528" s="8"/>
      <c r="H528" s="23">
        <f t="shared" si="9"/>
        <v>0</v>
      </c>
    </row>
    <row r="529" spans="1:8">
      <c r="A529" s="8"/>
      <c r="B529" s="8"/>
      <c r="C529" s="8"/>
      <c r="D529" s="8"/>
      <c r="E529" s="43" t="s">
        <v>11</v>
      </c>
      <c r="F529" s="8"/>
      <c r="G529" s="8"/>
      <c r="H529" s="23">
        <f t="shared" si="9"/>
        <v>0</v>
      </c>
    </row>
    <row r="530" spans="1:8">
      <c r="A530" s="8"/>
      <c r="B530" s="8"/>
      <c r="C530" s="8"/>
      <c r="D530" s="8"/>
      <c r="E530" s="43" t="s">
        <v>11</v>
      </c>
      <c r="F530" s="8"/>
      <c r="G530" s="8"/>
      <c r="H530" s="23">
        <f t="shared" si="9"/>
        <v>0</v>
      </c>
    </row>
    <row r="531" spans="1:8">
      <c r="A531" s="8"/>
      <c r="B531" s="8"/>
      <c r="C531" s="8"/>
      <c r="D531" s="8"/>
      <c r="E531" s="43" t="s">
        <v>11</v>
      </c>
      <c r="F531" s="8"/>
      <c r="G531" s="8"/>
      <c r="H531" s="23">
        <f t="shared" si="9"/>
        <v>0</v>
      </c>
    </row>
    <row r="532" spans="1:8">
      <c r="A532" s="8"/>
      <c r="B532" s="8"/>
      <c r="C532" s="8"/>
      <c r="D532" s="8"/>
      <c r="E532" s="43" t="s">
        <v>11</v>
      </c>
      <c r="F532" s="8"/>
      <c r="G532" s="8"/>
      <c r="H532" s="23">
        <f t="shared" si="9"/>
        <v>0</v>
      </c>
    </row>
    <row r="533" spans="1:8">
      <c r="A533" s="8"/>
      <c r="B533" s="8"/>
      <c r="C533" s="8"/>
      <c r="D533" s="8"/>
      <c r="E533" s="43" t="s">
        <v>11</v>
      </c>
      <c r="F533" s="8"/>
      <c r="G533" s="8"/>
      <c r="H533" s="23">
        <f t="shared" si="9"/>
        <v>0</v>
      </c>
    </row>
    <row r="534" spans="1:8">
      <c r="A534" s="8"/>
      <c r="B534" s="8"/>
      <c r="C534" s="8"/>
      <c r="D534" s="8"/>
      <c r="E534" s="43" t="s">
        <v>11</v>
      </c>
      <c r="F534" s="8"/>
      <c r="G534" s="8"/>
      <c r="H534" s="23">
        <f t="shared" si="9"/>
        <v>0</v>
      </c>
    </row>
    <row r="535" spans="1:8">
      <c r="A535" s="8"/>
      <c r="B535" s="8"/>
      <c r="C535" s="8"/>
      <c r="D535" s="8"/>
      <c r="E535" s="43" t="s">
        <v>11</v>
      </c>
      <c r="F535" s="8"/>
      <c r="G535" s="8"/>
      <c r="H535" s="23">
        <f t="shared" si="9"/>
        <v>0</v>
      </c>
    </row>
    <row r="536" spans="1:8">
      <c r="A536" s="8"/>
      <c r="B536" s="8"/>
      <c r="C536" s="8"/>
      <c r="D536" s="8"/>
      <c r="E536" s="43" t="s">
        <v>11</v>
      </c>
      <c r="F536" s="8"/>
      <c r="G536" s="8"/>
      <c r="H536" s="23">
        <f t="shared" si="9"/>
        <v>0</v>
      </c>
    </row>
    <row r="537" spans="1:8">
      <c r="A537" s="8"/>
      <c r="B537" s="8"/>
      <c r="C537" s="8"/>
      <c r="D537" s="8"/>
      <c r="E537" s="43" t="s">
        <v>11</v>
      </c>
      <c r="F537" s="8"/>
      <c r="G537" s="8"/>
      <c r="H537" s="23">
        <f t="shared" si="9"/>
        <v>0</v>
      </c>
    </row>
    <row r="538" spans="1:8">
      <c r="A538" s="8"/>
      <c r="B538" s="8"/>
      <c r="C538" s="8"/>
      <c r="D538" s="8"/>
      <c r="E538" s="43" t="s">
        <v>11</v>
      </c>
      <c r="F538" s="8"/>
      <c r="G538" s="8"/>
      <c r="H538" s="23">
        <f t="shared" si="9"/>
        <v>0</v>
      </c>
    </row>
    <row r="539" spans="1:8">
      <c r="A539" s="8"/>
      <c r="B539" s="8"/>
      <c r="C539" s="8"/>
      <c r="D539" s="8"/>
      <c r="E539" s="43" t="s">
        <v>11</v>
      </c>
      <c r="F539" s="8"/>
      <c r="G539" s="8"/>
      <c r="H539" s="23">
        <f t="shared" si="9"/>
        <v>0</v>
      </c>
    </row>
    <row r="540" spans="1:8">
      <c r="A540" s="8"/>
      <c r="B540" s="8"/>
      <c r="C540" s="8"/>
      <c r="D540" s="8"/>
      <c r="E540" s="43" t="s">
        <v>11</v>
      </c>
      <c r="F540" s="8"/>
      <c r="G540" s="8"/>
      <c r="H540" s="23">
        <f t="shared" si="9"/>
        <v>0</v>
      </c>
    </row>
    <row r="541" spans="1:8">
      <c r="A541" s="8"/>
      <c r="B541" s="8"/>
      <c r="C541" s="8"/>
      <c r="D541" s="8"/>
      <c r="E541" s="43" t="s">
        <v>11</v>
      </c>
      <c r="F541" s="8"/>
      <c r="G541" s="8"/>
      <c r="H541" s="23">
        <f t="shared" si="9"/>
        <v>0</v>
      </c>
    </row>
    <row r="542" spans="1:8">
      <c r="A542" s="8"/>
      <c r="B542" s="8"/>
      <c r="C542" s="8"/>
      <c r="D542" s="8"/>
      <c r="E542" s="43" t="s">
        <v>11</v>
      </c>
      <c r="F542" s="8"/>
      <c r="G542" s="8"/>
      <c r="H542" s="23">
        <f t="shared" si="9"/>
        <v>0</v>
      </c>
    </row>
    <row r="543" spans="1:8">
      <c r="A543" s="8"/>
      <c r="B543" s="8"/>
      <c r="C543" s="8"/>
      <c r="D543" s="8"/>
      <c r="E543" s="43" t="s">
        <v>11</v>
      </c>
      <c r="F543" s="8"/>
      <c r="G543" s="8"/>
      <c r="H543" s="23">
        <f t="shared" si="9"/>
        <v>0</v>
      </c>
    </row>
    <row r="544" spans="1:8">
      <c r="A544" s="8"/>
      <c r="B544" s="8"/>
      <c r="C544" s="8"/>
      <c r="D544" s="8"/>
      <c r="E544" s="43" t="s">
        <v>11</v>
      </c>
      <c r="F544" s="8"/>
      <c r="G544" s="8"/>
      <c r="H544" s="23">
        <f t="shared" si="9"/>
        <v>0</v>
      </c>
    </row>
    <row r="545" spans="1:8">
      <c r="A545" s="8"/>
      <c r="B545" s="8"/>
      <c r="C545" s="8"/>
      <c r="D545" s="8"/>
      <c r="E545" s="43" t="s">
        <v>11</v>
      </c>
      <c r="F545" s="8"/>
      <c r="G545" s="8"/>
      <c r="H545" s="23">
        <f t="shared" si="9"/>
        <v>0</v>
      </c>
    </row>
    <row r="546" spans="1:8">
      <c r="A546" s="8"/>
      <c r="B546" s="8"/>
      <c r="C546" s="8"/>
      <c r="D546" s="8"/>
      <c r="E546" s="43" t="s">
        <v>11</v>
      </c>
      <c r="F546" s="8"/>
      <c r="G546" s="8"/>
      <c r="H546" s="23">
        <f t="shared" si="9"/>
        <v>0</v>
      </c>
    </row>
    <row r="547" spans="1:8">
      <c r="A547" s="8"/>
      <c r="B547" s="8"/>
      <c r="C547" s="8"/>
      <c r="D547" s="8"/>
      <c r="E547" s="43" t="s">
        <v>11</v>
      </c>
      <c r="F547" s="8"/>
      <c r="G547" s="8"/>
      <c r="H547" s="23">
        <f t="shared" si="9"/>
        <v>0</v>
      </c>
    </row>
    <row r="548" spans="1:8">
      <c r="A548" s="8"/>
      <c r="B548" s="8"/>
      <c r="C548" s="8"/>
      <c r="D548" s="8"/>
      <c r="E548" s="43" t="s">
        <v>11</v>
      </c>
      <c r="F548" s="8"/>
      <c r="G548" s="8"/>
      <c r="H548" s="23">
        <f t="shared" si="9"/>
        <v>0</v>
      </c>
    </row>
    <row r="549" spans="1:8">
      <c r="A549" s="8"/>
      <c r="B549" s="8"/>
      <c r="C549" s="8"/>
      <c r="D549" s="8"/>
      <c r="E549" s="43" t="s">
        <v>11</v>
      </c>
      <c r="F549" s="8"/>
      <c r="G549" s="8"/>
      <c r="H549" s="23">
        <f t="shared" si="9"/>
        <v>0</v>
      </c>
    </row>
    <row r="550" spans="1:8">
      <c r="A550" s="8"/>
      <c r="B550" s="8"/>
      <c r="C550" s="8"/>
      <c r="D550" s="8"/>
      <c r="E550" s="43" t="s">
        <v>11</v>
      </c>
      <c r="F550" s="8"/>
      <c r="G550" s="8"/>
      <c r="H550" s="23">
        <f t="shared" si="9"/>
        <v>0</v>
      </c>
    </row>
    <row r="551" spans="1:8">
      <c r="A551" s="8"/>
      <c r="B551" s="8"/>
      <c r="C551" s="8"/>
      <c r="D551" s="8"/>
      <c r="E551" s="43" t="s">
        <v>11</v>
      </c>
      <c r="F551" s="8"/>
      <c r="G551" s="8"/>
      <c r="H551" s="23">
        <f t="shared" si="9"/>
        <v>0</v>
      </c>
    </row>
    <row r="552" spans="1:8">
      <c r="A552" s="8"/>
      <c r="B552" s="8"/>
      <c r="C552" s="8"/>
      <c r="D552" s="8"/>
      <c r="E552" s="43" t="s">
        <v>11</v>
      </c>
      <c r="F552" s="8"/>
      <c r="G552" s="8"/>
      <c r="H552" s="23">
        <f t="shared" si="9"/>
        <v>0</v>
      </c>
    </row>
    <row r="553" spans="1:8">
      <c r="A553" s="8"/>
      <c r="B553" s="8"/>
      <c r="C553" s="8"/>
      <c r="D553" s="8"/>
      <c r="E553" s="43" t="s">
        <v>11</v>
      </c>
      <c r="F553" s="8"/>
      <c r="G553" s="8"/>
      <c r="H553" s="23">
        <f t="shared" si="9"/>
        <v>0</v>
      </c>
    </row>
    <row r="554" spans="1:8">
      <c r="A554" s="8"/>
      <c r="B554" s="8"/>
      <c r="C554" s="8"/>
      <c r="D554" s="8"/>
      <c r="E554" s="43" t="s">
        <v>11</v>
      </c>
      <c r="F554" s="8"/>
      <c r="G554" s="8"/>
      <c r="H554" s="23">
        <f t="shared" si="9"/>
        <v>0</v>
      </c>
    </row>
    <row r="555" spans="1:8">
      <c r="A555" s="8"/>
      <c r="B555" s="8"/>
      <c r="C555" s="8"/>
      <c r="D555" s="8"/>
      <c r="E555" s="43" t="s">
        <v>11</v>
      </c>
      <c r="F555" s="8"/>
      <c r="G555" s="8"/>
      <c r="H555" s="23">
        <f t="shared" si="9"/>
        <v>0</v>
      </c>
    </row>
    <row r="556" spans="1:8">
      <c r="A556" s="8"/>
      <c r="B556" s="8"/>
      <c r="C556" s="8"/>
      <c r="D556" s="8"/>
      <c r="E556" s="43" t="s">
        <v>11</v>
      </c>
      <c r="F556" s="8"/>
      <c r="G556" s="8"/>
      <c r="H556" s="23">
        <f t="shared" si="9"/>
        <v>0</v>
      </c>
    </row>
    <row r="557" spans="1:8">
      <c r="A557" s="8"/>
      <c r="B557" s="8"/>
      <c r="C557" s="8"/>
      <c r="D557" s="8"/>
      <c r="E557" s="43" t="s">
        <v>11</v>
      </c>
      <c r="F557" s="8"/>
      <c r="G557" s="8"/>
      <c r="H557" s="23">
        <f t="shared" si="9"/>
        <v>0</v>
      </c>
    </row>
    <row r="558" spans="1:8">
      <c r="A558" s="8"/>
      <c r="B558" s="8"/>
      <c r="C558" s="8"/>
      <c r="D558" s="8"/>
      <c r="E558" s="43" t="s">
        <v>11</v>
      </c>
      <c r="F558" s="8"/>
      <c r="G558" s="8"/>
      <c r="H558" s="23">
        <f t="shared" si="9"/>
        <v>0</v>
      </c>
    </row>
    <row r="559" spans="1:8">
      <c r="A559" s="8"/>
      <c r="B559" s="8"/>
      <c r="C559" s="8"/>
      <c r="D559" s="8"/>
      <c r="E559" s="43" t="s">
        <v>11</v>
      </c>
      <c r="F559" s="8"/>
      <c r="G559" s="8"/>
      <c r="H559" s="23">
        <f t="shared" si="9"/>
        <v>0</v>
      </c>
    </row>
    <row r="560" spans="1:8">
      <c r="A560" s="8"/>
      <c r="B560" s="8"/>
      <c r="C560" s="8"/>
      <c r="D560" s="8"/>
      <c r="E560" s="43" t="s">
        <v>11</v>
      </c>
      <c r="F560" s="8"/>
      <c r="G560" s="8"/>
      <c r="H560" s="23">
        <f t="shared" si="9"/>
        <v>0</v>
      </c>
    </row>
    <row r="561" spans="1:8">
      <c r="A561" s="8"/>
      <c r="B561" s="8"/>
      <c r="C561" s="8"/>
      <c r="D561" s="8"/>
      <c r="E561" s="43" t="s">
        <v>11</v>
      </c>
      <c r="F561" s="8"/>
      <c r="G561" s="8"/>
      <c r="H561" s="23">
        <f t="shared" si="9"/>
        <v>0</v>
      </c>
    </row>
    <row r="562" spans="1:8">
      <c r="A562" s="8"/>
      <c r="B562" s="8"/>
      <c r="C562" s="8"/>
      <c r="D562" s="8"/>
      <c r="E562" s="43" t="s">
        <v>11</v>
      </c>
      <c r="F562" s="8"/>
      <c r="G562" s="8"/>
      <c r="H562" s="23">
        <f t="shared" si="9"/>
        <v>0</v>
      </c>
    </row>
    <row r="563" spans="1:8">
      <c r="A563" s="8"/>
      <c r="B563" s="8"/>
      <c r="C563" s="8"/>
      <c r="D563" s="8"/>
      <c r="E563" s="43" t="s">
        <v>11</v>
      </c>
      <c r="F563" s="8"/>
      <c r="G563" s="8"/>
      <c r="H563" s="23">
        <f t="shared" si="9"/>
        <v>0</v>
      </c>
    </row>
    <row r="564" spans="1:8">
      <c r="A564" s="8"/>
      <c r="B564" s="8"/>
      <c r="C564" s="8"/>
      <c r="D564" s="8"/>
      <c r="E564" s="43" t="s">
        <v>11</v>
      </c>
      <c r="F564" s="8"/>
      <c r="G564" s="8"/>
      <c r="H564" s="23">
        <f t="shared" si="9"/>
        <v>0</v>
      </c>
    </row>
    <row r="565" spans="1:8">
      <c r="A565" s="8"/>
      <c r="B565" s="8"/>
      <c r="C565" s="8"/>
      <c r="D565" s="8"/>
      <c r="E565" s="43" t="s">
        <v>11</v>
      </c>
      <c r="F565" s="8"/>
      <c r="G565" s="8"/>
      <c r="H565" s="23">
        <f t="shared" si="9"/>
        <v>0</v>
      </c>
    </row>
    <row r="566" spans="1:8">
      <c r="A566" s="8"/>
      <c r="B566" s="8"/>
      <c r="C566" s="8"/>
      <c r="D566" s="8"/>
      <c r="E566" s="43" t="s">
        <v>11</v>
      </c>
      <c r="F566" s="8"/>
      <c r="G566" s="8"/>
      <c r="H566" s="23">
        <f t="shared" si="9"/>
        <v>0</v>
      </c>
    </row>
    <row r="567" spans="1:8">
      <c r="A567" s="8"/>
      <c r="B567" s="8"/>
      <c r="C567" s="8"/>
      <c r="D567" s="8"/>
      <c r="E567" s="43" t="s">
        <v>11</v>
      </c>
      <c r="F567" s="8"/>
      <c r="G567" s="8"/>
      <c r="H567" s="23">
        <f t="shared" si="9"/>
        <v>0</v>
      </c>
    </row>
    <row r="568" spans="1:8">
      <c r="A568" s="8"/>
      <c r="B568" s="8"/>
      <c r="C568" s="8"/>
      <c r="D568" s="8"/>
      <c r="E568" s="43" t="s">
        <v>11</v>
      </c>
      <c r="F568" s="8"/>
      <c r="G568" s="8"/>
      <c r="H568" s="23">
        <f t="shared" si="9"/>
        <v>0</v>
      </c>
    </row>
    <row r="569" spans="1:8">
      <c r="A569" s="8"/>
      <c r="B569" s="8"/>
      <c r="C569" s="8"/>
      <c r="D569" s="8"/>
      <c r="E569" s="43" t="s">
        <v>11</v>
      </c>
      <c r="F569" s="8"/>
      <c r="G569" s="8"/>
      <c r="H569" s="23">
        <f t="shared" si="9"/>
        <v>0</v>
      </c>
    </row>
    <row r="570" spans="1:8">
      <c r="A570" s="8"/>
      <c r="B570" s="8"/>
      <c r="C570" s="8"/>
      <c r="D570" s="8"/>
      <c r="E570" s="43" t="s">
        <v>11</v>
      </c>
      <c r="F570" s="8"/>
      <c r="G570" s="8"/>
      <c r="H570" s="23">
        <f t="shared" si="9"/>
        <v>0</v>
      </c>
    </row>
    <row r="571" spans="1:8">
      <c r="A571" s="8"/>
      <c r="B571" s="8"/>
      <c r="C571" s="8"/>
      <c r="D571" s="8"/>
      <c r="E571" s="43" t="s">
        <v>11</v>
      </c>
      <c r="F571" s="8"/>
      <c r="G571" s="8"/>
      <c r="H571" s="23">
        <f t="shared" si="9"/>
        <v>0</v>
      </c>
    </row>
    <row r="572" spans="1:8">
      <c r="A572" s="8"/>
      <c r="B572" s="8"/>
      <c r="C572" s="8"/>
      <c r="D572" s="8"/>
      <c r="E572" s="43" t="s">
        <v>11</v>
      </c>
      <c r="F572" s="8"/>
      <c r="G572" s="8"/>
      <c r="H572" s="23">
        <f t="shared" si="9"/>
        <v>0</v>
      </c>
    </row>
    <row r="573" spans="1:8">
      <c r="A573" s="8"/>
      <c r="B573" s="8"/>
      <c r="C573" s="8"/>
      <c r="D573" s="8"/>
      <c r="E573" s="43" t="s">
        <v>11</v>
      </c>
      <c r="F573" s="8"/>
      <c r="G573" s="8"/>
      <c r="H573" s="23">
        <f t="shared" si="9"/>
        <v>0</v>
      </c>
    </row>
    <row r="574" spans="1:8">
      <c r="A574" s="8"/>
      <c r="B574" s="8"/>
      <c r="C574" s="8"/>
      <c r="D574" s="8"/>
      <c r="E574" s="43" t="s">
        <v>11</v>
      </c>
      <c r="F574" s="8"/>
      <c r="G574" s="8"/>
      <c r="H574" s="23">
        <f t="shared" si="9"/>
        <v>0</v>
      </c>
    </row>
    <row r="575" spans="1:8">
      <c r="A575" s="8"/>
      <c r="B575" s="8"/>
      <c r="C575" s="8"/>
      <c r="D575" s="8"/>
      <c r="E575" s="43" t="s">
        <v>11</v>
      </c>
      <c r="F575" s="8"/>
      <c r="G575" s="8"/>
      <c r="H575" s="23">
        <f t="shared" si="9"/>
        <v>0</v>
      </c>
    </row>
    <row r="576" spans="1:8">
      <c r="A576" s="8"/>
      <c r="B576" s="8"/>
      <c r="C576" s="8"/>
      <c r="D576" s="8"/>
      <c r="E576" s="43" t="s">
        <v>11</v>
      </c>
      <c r="F576" s="8"/>
      <c r="G576" s="8"/>
      <c r="H576" s="23">
        <f t="shared" si="9"/>
        <v>0</v>
      </c>
    </row>
    <row r="577" spans="1:8">
      <c r="A577" s="8"/>
      <c r="B577" s="8"/>
      <c r="C577" s="8"/>
      <c r="D577" s="8"/>
      <c r="E577" s="43" t="s">
        <v>11</v>
      </c>
      <c r="F577" s="8"/>
      <c r="G577" s="8"/>
      <c r="H577" s="23">
        <f t="shared" si="9"/>
        <v>0</v>
      </c>
    </row>
    <row r="578" spans="1:8">
      <c r="A578" s="8"/>
      <c r="B578" s="8"/>
      <c r="C578" s="8"/>
      <c r="D578" s="8"/>
      <c r="E578" s="43" t="s">
        <v>11</v>
      </c>
      <c r="F578" s="8"/>
      <c r="G578" s="8"/>
      <c r="H578" s="23">
        <f t="shared" si="9"/>
        <v>0</v>
      </c>
    </row>
    <row r="579" spans="1:8">
      <c r="A579" s="8"/>
      <c r="B579" s="8"/>
      <c r="C579" s="8"/>
      <c r="D579" s="8"/>
      <c r="E579" s="43" t="s">
        <v>11</v>
      </c>
      <c r="F579" s="8"/>
      <c r="G579" s="8"/>
      <c r="H579" s="23">
        <f t="shared" si="9"/>
        <v>0</v>
      </c>
    </row>
    <row r="580" spans="1:8">
      <c r="A580" s="8"/>
      <c r="B580" s="8"/>
      <c r="C580" s="8"/>
      <c r="D580" s="8"/>
      <c r="E580" s="43" t="s">
        <v>11</v>
      </c>
      <c r="F580" s="8"/>
      <c r="G580" s="8"/>
      <c r="H580" s="23">
        <f t="shared" si="9"/>
        <v>0</v>
      </c>
    </row>
    <row r="581" spans="1:8">
      <c r="A581" s="8"/>
      <c r="B581" s="8"/>
      <c r="C581" s="8"/>
      <c r="D581" s="8"/>
      <c r="E581" s="43" t="s">
        <v>11</v>
      </c>
      <c r="F581" s="8"/>
      <c r="G581" s="8"/>
      <c r="H581" s="23">
        <f t="shared" si="9"/>
        <v>0</v>
      </c>
    </row>
    <row r="582" spans="1:8">
      <c r="A582" s="8"/>
      <c r="B582" s="8"/>
      <c r="C582" s="8"/>
      <c r="D582" s="8"/>
      <c r="E582" s="43" t="s">
        <v>11</v>
      </c>
      <c r="F582" s="8"/>
      <c r="G582" s="8"/>
      <c r="H582" s="23">
        <f t="shared" si="9"/>
        <v>0</v>
      </c>
    </row>
    <row r="583" spans="1:8">
      <c r="A583" s="8"/>
      <c r="B583" s="8"/>
      <c r="C583" s="8"/>
      <c r="D583" s="8"/>
      <c r="E583" s="43" t="s">
        <v>11</v>
      </c>
      <c r="F583" s="8"/>
      <c r="G583" s="8"/>
      <c r="H583" s="23">
        <f t="shared" si="9"/>
        <v>0</v>
      </c>
    </row>
    <row r="584" spans="1:8">
      <c r="A584" s="8"/>
      <c r="B584" s="8"/>
      <c r="C584" s="8"/>
      <c r="D584" s="8"/>
      <c r="E584" s="43" t="s">
        <v>11</v>
      </c>
      <c r="F584" s="8"/>
      <c r="G584" s="8"/>
      <c r="H584" s="23">
        <f t="shared" ref="H584:H647" si="10">IF(OR(D584="合格",D584=""),F584+G584/20,0)</f>
        <v>0</v>
      </c>
    </row>
    <row r="585" spans="1:8">
      <c r="A585" s="8"/>
      <c r="B585" s="8"/>
      <c r="C585" s="8"/>
      <c r="D585" s="8"/>
      <c r="E585" s="43" t="s">
        <v>11</v>
      </c>
      <c r="F585" s="8"/>
      <c r="G585" s="8"/>
      <c r="H585" s="23">
        <f t="shared" si="10"/>
        <v>0</v>
      </c>
    </row>
    <row r="586" spans="1:8">
      <c r="A586" s="8"/>
      <c r="B586" s="8"/>
      <c r="C586" s="8"/>
      <c r="D586" s="8"/>
      <c r="E586" s="43" t="s">
        <v>11</v>
      </c>
      <c r="F586" s="8"/>
      <c r="G586" s="8"/>
      <c r="H586" s="23">
        <f t="shared" si="10"/>
        <v>0</v>
      </c>
    </row>
    <row r="587" spans="1:8">
      <c r="A587" s="8"/>
      <c r="B587" s="8"/>
      <c r="C587" s="8"/>
      <c r="D587" s="8"/>
      <c r="E587" s="43" t="s">
        <v>11</v>
      </c>
      <c r="F587" s="8"/>
      <c r="G587" s="8"/>
      <c r="H587" s="23">
        <f t="shared" si="10"/>
        <v>0</v>
      </c>
    </row>
    <row r="588" spans="1:8">
      <c r="A588" s="8"/>
      <c r="B588" s="8"/>
      <c r="C588" s="8"/>
      <c r="D588" s="8"/>
      <c r="E588" s="43" t="s">
        <v>11</v>
      </c>
      <c r="F588" s="8"/>
      <c r="G588" s="8"/>
      <c r="H588" s="23">
        <f t="shared" si="10"/>
        <v>0</v>
      </c>
    </row>
    <row r="589" spans="1:8">
      <c r="A589" s="8"/>
      <c r="B589" s="8"/>
      <c r="C589" s="8"/>
      <c r="D589" s="8"/>
      <c r="E589" s="43" t="s">
        <v>11</v>
      </c>
      <c r="F589" s="8"/>
      <c r="G589" s="8"/>
      <c r="H589" s="23">
        <f t="shared" si="10"/>
        <v>0</v>
      </c>
    </row>
    <row r="590" spans="1:8">
      <c r="A590" s="8"/>
      <c r="B590" s="8"/>
      <c r="C590" s="8"/>
      <c r="D590" s="8"/>
      <c r="E590" s="43" t="s">
        <v>11</v>
      </c>
      <c r="F590" s="8"/>
      <c r="G590" s="8"/>
      <c r="H590" s="23">
        <f t="shared" si="10"/>
        <v>0</v>
      </c>
    </row>
    <row r="591" spans="1:8">
      <c r="A591" s="8"/>
      <c r="B591" s="8"/>
      <c r="C591" s="8"/>
      <c r="D591" s="8"/>
      <c r="E591" s="43" t="s">
        <v>11</v>
      </c>
      <c r="F591" s="8"/>
      <c r="G591" s="8"/>
      <c r="H591" s="23">
        <f t="shared" si="10"/>
        <v>0</v>
      </c>
    </row>
    <row r="592" spans="1:8">
      <c r="A592" s="8"/>
      <c r="B592" s="8"/>
      <c r="C592" s="8"/>
      <c r="D592" s="8"/>
      <c r="E592" s="43" t="s">
        <v>11</v>
      </c>
      <c r="F592" s="8"/>
      <c r="G592" s="8"/>
      <c r="H592" s="23">
        <f t="shared" si="10"/>
        <v>0</v>
      </c>
    </row>
    <row r="593" spans="1:8">
      <c r="A593" s="8"/>
      <c r="B593" s="8"/>
      <c r="C593" s="8"/>
      <c r="D593" s="8"/>
      <c r="E593" s="43" t="s">
        <v>11</v>
      </c>
      <c r="F593" s="8"/>
      <c r="G593" s="8"/>
      <c r="H593" s="23">
        <f t="shared" si="10"/>
        <v>0</v>
      </c>
    </row>
    <row r="594" spans="1:8">
      <c r="A594" s="8"/>
      <c r="B594" s="8"/>
      <c r="C594" s="8"/>
      <c r="D594" s="8"/>
      <c r="E594" s="43" t="s">
        <v>11</v>
      </c>
      <c r="F594" s="8"/>
      <c r="G594" s="8"/>
      <c r="H594" s="23">
        <f t="shared" si="10"/>
        <v>0</v>
      </c>
    </row>
    <row r="595" spans="1:8">
      <c r="A595" s="8"/>
      <c r="B595" s="8"/>
      <c r="C595" s="8"/>
      <c r="D595" s="8"/>
      <c r="E595" s="43" t="s">
        <v>11</v>
      </c>
      <c r="F595" s="8"/>
      <c r="G595" s="8"/>
      <c r="H595" s="23">
        <f t="shared" si="10"/>
        <v>0</v>
      </c>
    </row>
    <row r="596" spans="1:8">
      <c r="A596" s="8"/>
      <c r="B596" s="8"/>
      <c r="C596" s="8"/>
      <c r="D596" s="8"/>
      <c r="E596" s="43" t="s">
        <v>11</v>
      </c>
      <c r="F596" s="8"/>
      <c r="G596" s="8"/>
      <c r="H596" s="23">
        <f t="shared" si="10"/>
        <v>0</v>
      </c>
    </row>
    <row r="597" spans="1:8">
      <c r="A597" s="8"/>
      <c r="B597" s="8"/>
      <c r="C597" s="8"/>
      <c r="D597" s="8"/>
      <c r="E597" s="43" t="s">
        <v>11</v>
      </c>
      <c r="F597" s="8"/>
      <c r="G597" s="8"/>
      <c r="H597" s="23">
        <f t="shared" si="10"/>
        <v>0</v>
      </c>
    </row>
    <row r="598" spans="1:8">
      <c r="A598" s="8"/>
      <c r="B598" s="8"/>
      <c r="C598" s="8"/>
      <c r="D598" s="8"/>
      <c r="E598" s="43" t="s">
        <v>11</v>
      </c>
      <c r="F598" s="8"/>
      <c r="G598" s="8"/>
      <c r="H598" s="23">
        <f t="shared" si="10"/>
        <v>0</v>
      </c>
    </row>
    <row r="599" spans="1:8">
      <c r="A599" s="8"/>
      <c r="B599" s="8"/>
      <c r="C599" s="8"/>
      <c r="D599" s="8"/>
      <c r="E599" s="43" t="s">
        <v>11</v>
      </c>
      <c r="F599" s="8"/>
      <c r="G599" s="8"/>
      <c r="H599" s="23">
        <f t="shared" si="10"/>
        <v>0</v>
      </c>
    </row>
    <row r="600" spans="1:8">
      <c r="A600" s="8"/>
      <c r="B600" s="8"/>
      <c r="C600" s="8"/>
      <c r="D600" s="8"/>
      <c r="E600" s="43" t="s">
        <v>11</v>
      </c>
      <c r="F600" s="8"/>
      <c r="G600" s="8"/>
      <c r="H600" s="23">
        <f t="shared" si="10"/>
        <v>0</v>
      </c>
    </row>
    <row r="601" spans="1:8">
      <c r="A601" s="8"/>
      <c r="B601" s="8"/>
      <c r="C601" s="8"/>
      <c r="D601" s="8"/>
      <c r="E601" s="43" t="s">
        <v>11</v>
      </c>
      <c r="F601" s="8"/>
      <c r="G601" s="8"/>
      <c r="H601" s="23">
        <f t="shared" si="10"/>
        <v>0</v>
      </c>
    </row>
    <row r="602" spans="1:8">
      <c r="A602" s="8"/>
      <c r="B602" s="8"/>
      <c r="C602" s="8"/>
      <c r="D602" s="8"/>
      <c r="E602" s="43" t="s">
        <v>11</v>
      </c>
      <c r="F602" s="8"/>
      <c r="G602" s="8"/>
      <c r="H602" s="23">
        <f t="shared" si="10"/>
        <v>0</v>
      </c>
    </row>
    <row r="603" spans="1:8">
      <c r="A603" s="8"/>
      <c r="B603" s="8"/>
      <c r="C603" s="8"/>
      <c r="D603" s="8"/>
      <c r="E603" s="43" t="s">
        <v>11</v>
      </c>
      <c r="F603" s="8"/>
      <c r="G603" s="8"/>
      <c r="H603" s="23">
        <f t="shared" si="10"/>
        <v>0</v>
      </c>
    </row>
    <row r="604" spans="1:8">
      <c r="A604" s="8"/>
      <c r="B604" s="8"/>
      <c r="C604" s="8"/>
      <c r="D604" s="8"/>
      <c r="E604" s="43" t="s">
        <v>11</v>
      </c>
      <c r="F604" s="8"/>
      <c r="G604" s="8"/>
      <c r="H604" s="23">
        <f t="shared" si="10"/>
        <v>0</v>
      </c>
    </row>
    <row r="605" spans="1:8">
      <c r="A605" s="8"/>
      <c r="B605" s="8"/>
      <c r="C605" s="8"/>
      <c r="D605" s="8"/>
      <c r="E605" s="43" t="s">
        <v>11</v>
      </c>
      <c r="F605" s="8"/>
      <c r="G605" s="8"/>
      <c r="H605" s="23">
        <f t="shared" si="10"/>
        <v>0</v>
      </c>
    </row>
    <row r="606" spans="1:8">
      <c r="A606" s="8"/>
      <c r="B606" s="8"/>
      <c r="C606" s="8"/>
      <c r="D606" s="8"/>
      <c r="E606" s="43" t="s">
        <v>11</v>
      </c>
      <c r="F606" s="8"/>
      <c r="G606" s="8"/>
      <c r="H606" s="23">
        <f t="shared" si="10"/>
        <v>0</v>
      </c>
    </row>
    <row r="607" spans="1:8">
      <c r="A607" s="8"/>
      <c r="B607" s="8"/>
      <c r="C607" s="8"/>
      <c r="D607" s="8"/>
      <c r="E607" s="43" t="s">
        <v>11</v>
      </c>
      <c r="F607" s="8"/>
      <c r="G607" s="8"/>
      <c r="H607" s="23">
        <f t="shared" si="10"/>
        <v>0</v>
      </c>
    </row>
    <row r="608" spans="1:8">
      <c r="A608" s="8"/>
      <c r="B608" s="8"/>
      <c r="C608" s="8"/>
      <c r="D608" s="8"/>
      <c r="E608" s="43" t="s">
        <v>11</v>
      </c>
      <c r="F608" s="8"/>
      <c r="G608" s="8"/>
      <c r="H608" s="23">
        <f t="shared" si="10"/>
        <v>0</v>
      </c>
    </row>
    <row r="609" spans="1:8">
      <c r="A609" s="8"/>
      <c r="B609" s="8"/>
      <c r="C609" s="8"/>
      <c r="D609" s="8"/>
      <c r="E609" s="43" t="s">
        <v>11</v>
      </c>
      <c r="F609" s="8"/>
      <c r="G609" s="8"/>
      <c r="H609" s="23">
        <f t="shared" si="10"/>
        <v>0</v>
      </c>
    </row>
    <row r="610" spans="1:8">
      <c r="A610" s="8"/>
      <c r="B610" s="8"/>
      <c r="C610" s="8"/>
      <c r="D610" s="8"/>
      <c r="E610" s="43" t="s">
        <v>11</v>
      </c>
      <c r="F610" s="8"/>
      <c r="G610" s="8"/>
      <c r="H610" s="23">
        <f t="shared" si="10"/>
        <v>0</v>
      </c>
    </row>
    <row r="611" spans="1:8">
      <c r="A611" s="8"/>
      <c r="B611" s="8"/>
      <c r="C611" s="8"/>
      <c r="D611" s="8"/>
      <c r="E611" s="43" t="s">
        <v>11</v>
      </c>
      <c r="F611" s="8"/>
      <c r="G611" s="8"/>
      <c r="H611" s="23">
        <f t="shared" si="10"/>
        <v>0</v>
      </c>
    </row>
    <row r="612" spans="1:8">
      <c r="A612" s="8"/>
      <c r="B612" s="8"/>
      <c r="C612" s="8"/>
      <c r="D612" s="8"/>
      <c r="E612" s="43" t="s">
        <v>11</v>
      </c>
      <c r="F612" s="8"/>
      <c r="G612" s="8"/>
      <c r="H612" s="23">
        <f t="shared" si="10"/>
        <v>0</v>
      </c>
    </row>
    <row r="613" spans="1:8">
      <c r="A613" s="8"/>
      <c r="B613" s="8"/>
      <c r="C613" s="8"/>
      <c r="D613" s="8"/>
      <c r="E613" s="43" t="s">
        <v>11</v>
      </c>
      <c r="F613" s="8"/>
      <c r="G613" s="8"/>
      <c r="H613" s="23">
        <f t="shared" si="10"/>
        <v>0</v>
      </c>
    </row>
    <row r="614" spans="1:8">
      <c r="A614" s="8"/>
      <c r="B614" s="8"/>
      <c r="C614" s="8"/>
      <c r="D614" s="8"/>
      <c r="E614" s="43" t="s">
        <v>11</v>
      </c>
      <c r="F614" s="8"/>
      <c r="G614" s="8"/>
      <c r="H614" s="23">
        <f t="shared" si="10"/>
        <v>0</v>
      </c>
    </row>
    <row r="615" spans="1:8">
      <c r="A615" s="8"/>
      <c r="B615" s="8"/>
      <c r="C615" s="8"/>
      <c r="D615" s="8"/>
      <c r="E615" s="43" t="s">
        <v>11</v>
      </c>
      <c r="F615" s="8"/>
      <c r="G615" s="8"/>
      <c r="H615" s="23">
        <f t="shared" si="10"/>
        <v>0</v>
      </c>
    </row>
    <row r="616" spans="1:8">
      <c r="A616" s="8"/>
      <c r="B616" s="8"/>
      <c r="C616" s="8"/>
      <c r="D616" s="8"/>
      <c r="E616" s="43" t="s">
        <v>11</v>
      </c>
      <c r="F616" s="8"/>
      <c r="G616" s="8"/>
      <c r="H616" s="23">
        <f t="shared" si="10"/>
        <v>0</v>
      </c>
    </row>
    <row r="617" spans="1:8">
      <c r="A617" s="8"/>
      <c r="B617" s="8"/>
      <c r="C617" s="8"/>
      <c r="D617" s="8"/>
      <c r="E617" s="43" t="s">
        <v>11</v>
      </c>
      <c r="F617" s="8"/>
      <c r="G617" s="8"/>
      <c r="H617" s="23">
        <f t="shared" si="10"/>
        <v>0</v>
      </c>
    </row>
    <row r="618" spans="1:8">
      <c r="A618" s="8"/>
      <c r="B618" s="8"/>
      <c r="C618" s="8"/>
      <c r="D618" s="8"/>
      <c r="E618" s="43" t="s">
        <v>11</v>
      </c>
      <c r="F618" s="8"/>
      <c r="G618" s="8"/>
      <c r="H618" s="23">
        <f t="shared" si="10"/>
        <v>0</v>
      </c>
    </row>
    <row r="619" spans="1:8">
      <c r="A619" s="8"/>
      <c r="B619" s="8"/>
      <c r="C619" s="8"/>
      <c r="D619" s="8"/>
      <c r="E619" s="43" t="s">
        <v>11</v>
      </c>
      <c r="F619" s="8"/>
      <c r="G619" s="8"/>
      <c r="H619" s="23">
        <f t="shared" si="10"/>
        <v>0</v>
      </c>
    </row>
    <row r="620" spans="1:8">
      <c r="A620" s="8"/>
      <c r="B620" s="8"/>
      <c r="C620" s="8"/>
      <c r="D620" s="8"/>
      <c r="E620" s="43" t="s">
        <v>11</v>
      </c>
      <c r="F620" s="8"/>
      <c r="G620" s="8"/>
      <c r="H620" s="23">
        <f t="shared" si="10"/>
        <v>0</v>
      </c>
    </row>
    <row r="621" spans="1:8">
      <c r="A621" s="8"/>
      <c r="B621" s="8"/>
      <c r="C621" s="8"/>
      <c r="D621" s="8"/>
      <c r="E621" s="43" t="s">
        <v>11</v>
      </c>
      <c r="F621" s="8"/>
      <c r="G621" s="8"/>
      <c r="H621" s="23">
        <f t="shared" si="10"/>
        <v>0</v>
      </c>
    </row>
    <row r="622" spans="1:8">
      <c r="A622" s="8"/>
      <c r="B622" s="8"/>
      <c r="C622" s="8"/>
      <c r="D622" s="8"/>
      <c r="E622" s="43" t="s">
        <v>11</v>
      </c>
      <c r="F622" s="8"/>
      <c r="G622" s="8"/>
      <c r="H622" s="23">
        <f t="shared" si="10"/>
        <v>0</v>
      </c>
    </row>
    <row r="623" spans="1:8">
      <c r="A623" s="8"/>
      <c r="B623" s="8"/>
      <c r="C623" s="8"/>
      <c r="D623" s="8"/>
      <c r="E623" s="43" t="s">
        <v>11</v>
      </c>
      <c r="F623" s="8"/>
      <c r="G623" s="8"/>
      <c r="H623" s="23">
        <f t="shared" si="10"/>
        <v>0</v>
      </c>
    </row>
    <row r="624" spans="1:8">
      <c r="A624" s="8"/>
      <c r="B624" s="8"/>
      <c r="C624" s="8"/>
      <c r="D624" s="8"/>
      <c r="E624" s="43" t="s">
        <v>11</v>
      </c>
      <c r="F624" s="8"/>
      <c r="G624" s="8"/>
      <c r="H624" s="23">
        <f t="shared" si="10"/>
        <v>0</v>
      </c>
    </row>
    <row r="625" spans="1:8">
      <c r="A625" s="8"/>
      <c r="B625" s="8"/>
      <c r="C625" s="8"/>
      <c r="D625" s="8"/>
      <c r="E625" s="43" t="s">
        <v>11</v>
      </c>
      <c r="F625" s="8"/>
      <c r="G625" s="8"/>
      <c r="H625" s="23">
        <f t="shared" si="10"/>
        <v>0</v>
      </c>
    </row>
    <row r="626" spans="1:8">
      <c r="A626" s="8"/>
      <c r="B626" s="8"/>
      <c r="C626" s="8"/>
      <c r="D626" s="8"/>
      <c r="E626" s="43" t="s">
        <v>11</v>
      </c>
      <c r="F626" s="8"/>
      <c r="G626" s="8"/>
      <c r="H626" s="23">
        <f t="shared" si="10"/>
        <v>0</v>
      </c>
    </row>
    <row r="627" spans="1:8">
      <c r="A627" s="8"/>
      <c r="B627" s="8"/>
      <c r="C627" s="8"/>
      <c r="D627" s="8"/>
      <c r="E627" s="43" t="s">
        <v>11</v>
      </c>
      <c r="F627" s="8"/>
      <c r="G627" s="8"/>
      <c r="H627" s="23">
        <f t="shared" si="10"/>
        <v>0</v>
      </c>
    </row>
    <row r="628" spans="1:8">
      <c r="A628" s="8"/>
      <c r="B628" s="8"/>
      <c r="C628" s="8"/>
      <c r="D628" s="8"/>
      <c r="E628" s="43" t="s">
        <v>11</v>
      </c>
      <c r="F628" s="8"/>
      <c r="G628" s="8"/>
      <c r="H628" s="23">
        <f t="shared" si="10"/>
        <v>0</v>
      </c>
    </row>
    <row r="629" spans="1:8">
      <c r="A629" s="8"/>
      <c r="B629" s="8"/>
      <c r="C629" s="8"/>
      <c r="D629" s="8"/>
      <c r="E629" s="43" t="s">
        <v>11</v>
      </c>
      <c r="F629" s="8"/>
      <c r="G629" s="8"/>
      <c r="H629" s="23">
        <f t="shared" si="10"/>
        <v>0</v>
      </c>
    </row>
    <row r="630" spans="1:8">
      <c r="A630" s="8"/>
      <c r="B630" s="8"/>
      <c r="C630" s="8"/>
      <c r="D630" s="8"/>
      <c r="E630" s="43" t="s">
        <v>11</v>
      </c>
      <c r="F630" s="8"/>
      <c r="G630" s="8"/>
      <c r="H630" s="23">
        <f t="shared" si="10"/>
        <v>0</v>
      </c>
    </row>
    <row r="631" spans="1:8">
      <c r="A631" s="8"/>
      <c r="B631" s="8"/>
      <c r="C631" s="8"/>
      <c r="D631" s="8"/>
      <c r="E631" s="43" t="s">
        <v>11</v>
      </c>
      <c r="F631" s="8"/>
      <c r="G631" s="8"/>
      <c r="H631" s="23">
        <f t="shared" si="10"/>
        <v>0</v>
      </c>
    </row>
    <row r="632" spans="1:8">
      <c r="A632" s="8"/>
      <c r="B632" s="8"/>
      <c r="C632" s="8"/>
      <c r="D632" s="8"/>
      <c r="E632" s="43" t="s">
        <v>11</v>
      </c>
      <c r="F632" s="8"/>
      <c r="G632" s="8"/>
      <c r="H632" s="23">
        <f t="shared" si="10"/>
        <v>0</v>
      </c>
    </row>
    <row r="633" spans="1:8">
      <c r="A633" s="8"/>
      <c r="B633" s="8"/>
      <c r="C633" s="8"/>
      <c r="D633" s="8"/>
      <c r="E633" s="43" t="s">
        <v>11</v>
      </c>
      <c r="F633" s="8"/>
      <c r="G633" s="8"/>
      <c r="H633" s="23">
        <f t="shared" si="10"/>
        <v>0</v>
      </c>
    </row>
    <row r="634" spans="1:8">
      <c r="A634" s="8"/>
      <c r="B634" s="8"/>
      <c r="C634" s="8"/>
      <c r="D634" s="8"/>
      <c r="E634" s="43" t="s">
        <v>11</v>
      </c>
      <c r="F634" s="8"/>
      <c r="G634" s="8"/>
      <c r="H634" s="23">
        <f t="shared" si="10"/>
        <v>0</v>
      </c>
    </row>
    <row r="635" spans="1:8">
      <c r="A635" s="8"/>
      <c r="B635" s="8"/>
      <c r="C635" s="8"/>
      <c r="D635" s="8"/>
      <c r="E635" s="43" t="s">
        <v>11</v>
      </c>
      <c r="F635" s="8"/>
      <c r="G635" s="8"/>
      <c r="H635" s="23">
        <f t="shared" si="10"/>
        <v>0</v>
      </c>
    </row>
    <row r="636" spans="1:8">
      <c r="A636" s="8"/>
      <c r="B636" s="8"/>
      <c r="C636" s="8"/>
      <c r="D636" s="8"/>
      <c r="E636" s="43" t="s">
        <v>11</v>
      </c>
      <c r="F636" s="8"/>
      <c r="G636" s="8"/>
      <c r="H636" s="23">
        <f t="shared" si="10"/>
        <v>0</v>
      </c>
    </row>
    <row r="637" spans="1:8">
      <c r="A637" s="8"/>
      <c r="B637" s="8"/>
      <c r="C637" s="8"/>
      <c r="D637" s="8"/>
      <c r="E637" s="43" t="s">
        <v>11</v>
      </c>
      <c r="F637" s="8"/>
      <c r="G637" s="8"/>
      <c r="H637" s="23">
        <f t="shared" si="10"/>
        <v>0</v>
      </c>
    </row>
    <row r="638" spans="1:8">
      <c r="A638" s="8"/>
      <c r="B638" s="8"/>
      <c r="C638" s="8"/>
      <c r="D638" s="8"/>
      <c r="E638" s="43" t="s">
        <v>11</v>
      </c>
      <c r="F638" s="8"/>
      <c r="G638" s="8"/>
      <c r="H638" s="23">
        <f t="shared" si="10"/>
        <v>0</v>
      </c>
    </row>
    <row r="639" spans="1:8">
      <c r="A639" s="8"/>
      <c r="B639" s="8"/>
      <c r="C639" s="8"/>
      <c r="D639" s="8"/>
      <c r="E639" s="43" t="s">
        <v>11</v>
      </c>
      <c r="F639" s="8"/>
      <c r="G639" s="8"/>
      <c r="H639" s="23">
        <f t="shared" si="10"/>
        <v>0</v>
      </c>
    </row>
    <row r="640" spans="1:8">
      <c r="A640" s="8"/>
      <c r="B640" s="8"/>
      <c r="C640" s="8"/>
      <c r="D640" s="8"/>
      <c r="E640" s="43" t="s">
        <v>11</v>
      </c>
      <c r="F640" s="8"/>
      <c r="G640" s="8"/>
      <c r="H640" s="23">
        <f t="shared" si="10"/>
        <v>0</v>
      </c>
    </row>
    <row r="641" spans="1:8">
      <c r="A641" s="8"/>
      <c r="B641" s="8"/>
      <c r="C641" s="8"/>
      <c r="D641" s="8"/>
      <c r="E641" s="43" t="s">
        <v>11</v>
      </c>
      <c r="F641" s="8"/>
      <c r="G641" s="8"/>
      <c r="H641" s="23">
        <f t="shared" si="10"/>
        <v>0</v>
      </c>
    </row>
    <row r="642" spans="1:8">
      <c r="A642" s="8"/>
      <c r="B642" s="8"/>
      <c r="C642" s="8"/>
      <c r="D642" s="8"/>
      <c r="E642" s="43" t="s">
        <v>11</v>
      </c>
      <c r="F642" s="8"/>
      <c r="G642" s="8"/>
      <c r="H642" s="23">
        <f t="shared" si="10"/>
        <v>0</v>
      </c>
    </row>
    <row r="643" spans="1:8">
      <c r="A643" s="8"/>
      <c r="B643" s="8"/>
      <c r="C643" s="8"/>
      <c r="D643" s="8"/>
      <c r="E643" s="43" t="s">
        <v>11</v>
      </c>
      <c r="F643" s="8"/>
      <c r="G643" s="8"/>
      <c r="H643" s="23">
        <f t="shared" si="10"/>
        <v>0</v>
      </c>
    </row>
    <row r="644" spans="1:8">
      <c r="A644" s="8"/>
      <c r="B644" s="8"/>
      <c r="C644" s="8"/>
      <c r="D644" s="8"/>
      <c r="E644" s="43" t="s">
        <v>11</v>
      </c>
      <c r="F644" s="8"/>
      <c r="G644" s="8"/>
      <c r="H644" s="23">
        <f t="shared" si="10"/>
        <v>0</v>
      </c>
    </row>
    <row r="645" spans="1:8">
      <c r="A645" s="8"/>
      <c r="B645" s="8"/>
      <c r="C645" s="8"/>
      <c r="D645" s="8"/>
      <c r="E645" s="43" t="s">
        <v>11</v>
      </c>
      <c r="F645" s="8"/>
      <c r="G645" s="8"/>
      <c r="H645" s="23">
        <f t="shared" si="10"/>
        <v>0</v>
      </c>
    </row>
    <row r="646" spans="1:8">
      <c r="A646" s="8"/>
      <c r="B646" s="8"/>
      <c r="C646" s="8"/>
      <c r="D646" s="8"/>
      <c r="E646" s="43" t="s">
        <v>11</v>
      </c>
      <c r="F646" s="8"/>
      <c r="G646" s="8"/>
      <c r="H646" s="23">
        <f t="shared" si="10"/>
        <v>0</v>
      </c>
    </row>
    <row r="647" spans="1:8">
      <c r="A647" s="8"/>
      <c r="B647" s="8"/>
      <c r="C647" s="8"/>
      <c r="D647" s="8"/>
      <c r="E647" s="43" t="s">
        <v>11</v>
      </c>
      <c r="F647" s="8"/>
      <c r="G647" s="8"/>
      <c r="H647" s="23">
        <f t="shared" si="10"/>
        <v>0</v>
      </c>
    </row>
    <row r="648" spans="1:8">
      <c r="A648" s="8"/>
      <c r="B648" s="8"/>
      <c r="C648" s="8"/>
      <c r="D648" s="8"/>
      <c r="E648" s="43" t="s">
        <v>11</v>
      </c>
      <c r="F648" s="8"/>
      <c r="G648" s="8"/>
      <c r="H648" s="23">
        <f t="shared" ref="H648:H711" si="11">IF(OR(D648="合格",D648=""),F648+G648/20,0)</f>
        <v>0</v>
      </c>
    </row>
    <row r="649" spans="1:8">
      <c r="A649" s="8"/>
      <c r="B649" s="8"/>
      <c r="C649" s="8"/>
      <c r="D649" s="8"/>
      <c r="E649" s="43" t="s">
        <v>11</v>
      </c>
      <c r="F649" s="8"/>
      <c r="G649" s="8"/>
      <c r="H649" s="23">
        <f t="shared" si="11"/>
        <v>0</v>
      </c>
    </row>
    <row r="650" spans="1:8">
      <c r="A650" s="8"/>
      <c r="B650" s="8"/>
      <c r="C650" s="8"/>
      <c r="D650" s="8"/>
      <c r="E650" s="43" t="s">
        <v>11</v>
      </c>
      <c r="F650" s="8"/>
      <c r="G650" s="8"/>
      <c r="H650" s="23">
        <f t="shared" si="11"/>
        <v>0</v>
      </c>
    </row>
    <row r="651" spans="1:8">
      <c r="A651" s="8"/>
      <c r="B651" s="8"/>
      <c r="C651" s="8"/>
      <c r="D651" s="8"/>
      <c r="E651" s="43" t="s">
        <v>11</v>
      </c>
      <c r="F651" s="8"/>
      <c r="G651" s="8"/>
      <c r="H651" s="23">
        <f t="shared" si="11"/>
        <v>0</v>
      </c>
    </row>
    <row r="652" spans="1:8">
      <c r="A652" s="8"/>
      <c r="B652" s="8"/>
      <c r="C652" s="8"/>
      <c r="D652" s="8"/>
      <c r="E652" s="43" t="s">
        <v>11</v>
      </c>
      <c r="F652" s="8"/>
      <c r="G652" s="8"/>
      <c r="H652" s="23">
        <f t="shared" si="11"/>
        <v>0</v>
      </c>
    </row>
    <row r="653" spans="1:8">
      <c r="A653" s="8"/>
      <c r="B653" s="8"/>
      <c r="C653" s="8"/>
      <c r="D653" s="8"/>
      <c r="E653" s="43" t="s">
        <v>11</v>
      </c>
      <c r="F653" s="8"/>
      <c r="G653" s="8"/>
      <c r="H653" s="23">
        <f t="shared" si="11"/>
        <v>0</v>
      </c>
    </row>
    <row r="654" spans="1:8">
      <c r="A654" s="8"/>
      <c r="B654" s="8"/>
      <c r="C654" s="8"/>
      <c r="D654" s="8"/>
      <c r="E654" s="43" t="s">
        <v>11</v>
      </c>
      <c r="F654" s="8"/>
      <c r="G654" s="8"/>
      <c r="H654" s="23">
        <f t="shared" si="11"/>
        <v>0</v>
      </c>
    </row>
    <row r="655" spans="1:8">
      <c r="A655" s="8"/>
      <c r="B655" s="8"/>
      <c r="C655" s="8"/>
      <c r="D655" s="8"/>
      <c r="E655" s="43" t="s">
        <v>11</v>
      </c>
      <c r="F655" s="8"/>
      <c r="G655" s="8"/>
      <c r="H655" s="23">
        <f t="shared" si="11"/>
        <v>0</v>
      </c>
    </row>
    <row r="656" spans="1:8">
      <c r="A656" s="8"/>
      <c r="B656" s="8"/>
      <c r="C656" s="8"/>
      <c r="D656" s="8"/>
      <c r="E656" s="43" t="s">
        <v>11</v>
      </c>
      <c r="F656" s="8"/>
      <c r="G656" s="8"/>
      <c r="H656" s="23">
        <f t="shared" si="11"/>
        <v>0</v>
      </c>
    </row>
    <row r="657" spans="1:8">
      <c r="A657" s="8"/>
      <c r="B657" s="8"/>
      <c r="C657" s="8"/>
      <c r="D657" s="8"/>
      <c r="E657" s="43" t="s">
        <v>11</v>
      </c>
      <c r="F657" s="8"/>
      <c r="G657" s="8"/>
      <c r="H657" s="23">
        <f t="shared" si="11"/>
        <v>0</v>
      </c>
    </row>
    <row r="658" spans="1:8">
      <c r="A658" s="8"/>
      <c r="B658" s="8"/>
      <c r="C658" s="8"/>
      <c r="D658" s="8"/>
      <c r="E658" s="43" t="s">
        <v>11</v>
      </c>
      <c r="F658" s="8"/>
      <c r="G658" s="8"/>
      <c r="H658" s="23">
        <f t="shared" si="11"/>
        <v>0</v>
      </c>
    </row>
    <row r="659" spans="1:8">
      <c r="A659" s="8"/>
      <c r="B659" s="8"/>
      <c r="C659" s="8"/>
      <c r="D659" s="8"/>
      <c r="E659" s="43" t="s">
        <v>11</v>
      </c>
      <c r="F659" s="8"/>
      <c r="G659" s="8"/>
      <c r="H659" s="23">
        <f t="shared" si="11"/>
        <v>0</v>
      </c>
    </row>
    <row r="660" spans="1:8">
      <c r="A660" s="8"/>
      <c r="B660" s="8"/>
      <c r="C660" s="8"/>
      <c r="D660" s="8"/>
      <c r="E660" s="43" t="s">
        <v>11</v>
      </c>
      <c r="F660" s="8"/>
      <c r="G660" s="8"/>
      <c r="H660" s="23">
        <f t="shared" si="11"/>
        <v>0</v>
      </c>
    </row>
    <row r="661" spans="1:8">
      <c r="A661" s="8"/>
      <c r="B661" s="8"/>
      <c r="C661" s="8"/>
      <c r="D661" s="8"/>
      <c r="E661" s="43" t="s">
        <v>11</v>
      </c>
      <c r="F661" s="8"/>
      <c r="G661" s="8"/>
      <c r="H661" s="23">
        <f t="shared" si="11"/>
        <v>0</v>
      </c>
    </row>
    <row r="662" spans="1:8">
      <c r="A662" s="8"/>
      <c r="B662" s="8"/>
      <c r="C662" s="8"/>
      <c r="D662" s="8"/>
      <c r="E662" s="43" t="s">
        <v>11</v>
      </c>
      <c r="F662" s="8"/>
      <c r="G662" s="8"/>
      <c r="H662" s="23">
        <f t="shared" si="11"/>
        <v>0</v>
      </c>
    </row>
    <row r="663" spans="1:8">
      <c r="A663" s="8"/>
      <c r="B663" s="8"/>
      <c r="C663" s="8"/>
      <c r="D663" s="8"/>
      <c r="E663" s="43" t="s">
        <v>11</v>
      </c>
      <c r="F663" s="8"/>
      <c r="G663" s="8"/>
      <c r="H663" s="23">
        <f t="shared" si="11"/>
        <v>0</v>
      </c>
    </row>
    <row r="664" spans="1:8">
      <c r="A664" s="8"/>
      <c r="B664" s="8"/>
      <c r="C664" s="8"/>
      <c r="D664" s="8"/>
      <c r="E664" s="43" t="s">
        <v>11</v>
      </c>
      <c r="F664" s="8"/>
      <c r="G664" s="8"/>
      <c r="H664" s="23">
        <f t="shared" si="11"/>
        <v>0</v>
      </c>
    </row>
    <row r="665" spans="1:8">
      <c r="A665" s="8"/>
      <c r="B665" s="8"/>
      <c r="C665" s="8"/>
      <c r="D665" s="8"/>
      <c r="E665" s="43" t="s">
        <v>11</v>
      </c>
      <c r="F665" s="8"/>
      <c r="G665" s="8"/>
      <c r="H665" s="23">
        <f t="shared" si="11"/>
        <v>0</v>
      </c>
    </row>
    <row r="666" spans="1:8">
      <c r="A666" s="8"/>
      <c r="B666" s="8"/>
      <c r="C666" s="8"/>
      <c r="D666" s="8"/>
      <c r="E666" s="43" t="s">
        <v>11</v>
      </c>
      <c r="F666" s="8"/>
      <c r="G666" s="8"/>
      <c r="H666" s="23">
        <f t="shared" si="11"/>
        <v>0</v>
      </c>
    </row>
    <row r="667" spans="1:8">
      <c r="A667" s="8"/>
      <c r="B667" s="8"/>
      <c r="C667" s="8"/>
      <c r="D667" s="8"/>
      <c r="E667" s="43" t="s">
        <v>11</v>
      </c>
      <c r="F667" s="8"/>
      <c r="G667" s="8"/>
      <c r="H667" s="23">
        <f t="shared" si="11"/>
        <v>0</v>
      </c>
    </row>
    <row r="668" spans="1:8">
      <c r="A668" s="8"/>
      <c r="B668" s="8"/>
      <c r="C668" s="8"/>
      <c r="D668" s="8"/>
      <c r="E668" s="43" t="s">
        <v>11</v>
      </c>
      <c r="F668" s="8"/>
      <c r="G668" s="8"/>
      <c r="H668" s="23">
        <f t="shared" si="11"/>
        <v>0</v>
      </c>
    </row>
    <row r="669" spans="1:8">
      <c r="A669" s="8"/>
      <c r="B669" s="8"/>
      <c r="C669" s="8"/>
      <c r="D669" s="8"/>
      <c r="E669" s="43" t="s">
        <v>11</v>
      </c>
      <c r="F669" s="8"/>
      <c r="G669" s="8"/>
      <c r="H669" s="23">
        <f t="shared" si="11"/>
        <v>0</v>
      </c>
    </row>
    <row r="670" spans="1:8">
      <c r="A670" s="8"/>
      <c r="B670" s="8"/>
      <c r="C670" s="8"/>
      <c r="D670" s="8"/>
      <c r="E670" s="43" t="s">
        <v>11</v>
      </c>
      <c r="F670" s="8"/>
      <c r="G670" s="8"/>
      <c r="H670" s="23">
        <f t="shared" si="11"/>
        <v>0</v>
      </c>
    </row>
    <row r="671" spans="1:8">
      <c r="A671" s="8"/>
      <c r="B671" s="8"/>
      <c r="C671" s="8"/>
      <c r="D671" s="8"/>
      <c r="E671" s="43" t="s">
        <v>11</v>
      </c>
      <c r="F671" s="8"/>
      <c r="G671" s="8"/>
      <c r="H671" s="23">
        <f t="shared" si="11"/>
        <v>0</v>
      </c>
    </row>
    <row r="672" spans="1:8">
      <c r="A672" s="8"/>
      <c r="B672" s="8"/>
      <c r="C672" s="8"/>
      <c r="D672" s="8"/>
      <c r="E672" s="43" t="s">
        <v>11</v>
      </c>
      <c r="F672" s="8"/>
      <c r="G672" s="8"/>
      <c r="H672" s="23">
        <f t="shared" si="11"/>
        <v>0</v>
      </c>
    </row>
    <row r="673" spans="1:8">
      <c r="A673" s="8"/>
      <c r="B673" s="8"/>
      <c r="C673" s="8"/>
      <c r="D673" s="8"/>
      <c r="E673" s="43" t="s">
        <v>11</v>
      </c>
      <c r="F673" s="8"/>
      <c r="G673" s="8"/>
      <c r="H673" s="23">
        <f t="shared" si="11"/>
        <v>0</v>
      </c>
    </row>
    <row r="674" spans="1:8">
      <c r="A674" s="8"/>
      <c r="B674" s="8"/>
      <c r="C674" s="8"/>
      <c r="D674" s="8"/>
      <c r="E674" s="43" t="s">
        <v>11</v>
      </c>
      <c r="F674" s="8"/>
      <c r="G674" s="8"/>
      <c r="H674" s="23">
        <f t="shared" si="11"/>
        <v>0</v>
      </c>
    </row>
    <row r="675" spans="1:8">
      <c r="A675" s="8"/>
      <c r="B675" s="8"/>
      <c r="C675" s="8"/>
      <c r="D675" s="8"/>
      <c r="E675" s="43" t="s">
        <v>11</v>
      </c>
      <c r="F675" s="8"/>
      <c r="G675" s="8"/>
      <c r="H675" s="23">
        <f t="shared" si="11"/>
        <v>0</v>
      </c>
    </row>
    <row r="676" spans="1:8">
      <c r="A676" s="8"/>
      <c r="B676" s="8"/>
      <c r="C676" s="8"/>
      <c r="D676" s="8"/>
      <c r="E676" s="43" t="s">
        <v>11</v>
      </c>
      <c r="F676" s="8"/>
      <c r="G676" s="8"/>
      <c r="H676" s="23">
        <f t="shared" si="11"/>
        <v>0</v>
      </c>
    </row>
    <row r="677" spans="1:8">
      <c r="A677" s="8"/>
      <c r="B677" s="8"/>
      <c r="C677" s="8"/>
      <c r="D677" s="8"/>
      <c r="E677" s="43" t="s">
        <v>11</v>
      </c>
      <c r="F677" s="8"/>
      <c r="G677" s="8"/>
      <c r="H677" s="23">
        <f t="shared" si="11"/>
        <v>0</v>
      </c>
    </row>
    <row r="678" spans="1:8">
      <c r="A678" s="8"/>
      <c r="B678" s="8"/>
      <c r="C678" s="8"/>
      <c r="D678" s="8"/>
      <c r="E678" s="43" t="s">
        <v>11</v>
      </c>
      <c r="F678" s="8"/>
      <c r="G678" s="8"/>
      <c r="H678" s="23">
        <f t="shared" si="11"/>
        <v>0</v>
      </c>
    </row>
    <row r="679" spans="1:8">
      <c r="A679" s="8"/>
      <c r="B679" s="8"/>
      <c r="C679" s="8"/>
      <c r="D679" s="8"/>
      <c r="E679" s="43" t="s">
        <v>11</v>
      </c>
      <c r="F679" s="8"/>
      <c r="G679" s="8"/>
      <c r="H679" s="23">
        <f t="shared" si="11"/>
        <v>0</v>
      </c>
    </row>
    <row r="680" spans="1:8">
      <c r="A680" s="8"/>
      <c r="B680" s="8"/>
      <c r="C680" s="8"/>
      <c r="D680" s="8"/>
      <c r="E680" s="43" t="s">
        <v>11</v>
      </c>
      <c r="F680" s="8"/>
      <c r="G680" s="8"/>
      <c r="H680" s="23">
        <f t="shared" si="11"/>
        <v>0</v>
      </c>
    </row>
    <row r="681" spans="1:8">
      <c r="A681" s="8"/>
      <c r="B681" s="8"/>
      <c r="C681" s="8"/>
      <c r="D681" s="8"/>
      <c r="E681" s="43" t="s">
        <v>11</v>
      </c>
      <c r="F681" s="8"/>
      <c r="G681" s="8"/>
      <c r="H681" s="23">
        <f t="shared" si="11"/>
        <v>0</v>
      </c>
    </row>
    <row r="682" spans="1:8">
      <c r="A682" s="8"/>
      <c r="B682" s="8"/>
      <c r="C682" s="8"/>
      <c r="D682" s="8"/>
      <c r="E682" s="43" t="s">
        <v>11</v>
      </c>
      <c r="F682" s="8"/>
      <c r="G682" s="8"/>
      <c r="H682" s="23">
        <f t="shared" si="11"/>
        <v>0</v>
      </c>
    </row>
    <row r="683" spans="1:8">
      <c r="A683" s="8"/>
      <c r="B683" s="8"/>
      <c r="C683" s="8"/>
      <c r="D683" s="8"/>
      <c r="E683" s="43" t="s">
        <v>11</v>
      </c>
      <c r="F683" s="8"/>
      <c r="G683" s="8"/>
      <c r="H683" s="23">
        <f t="shared" si="11"/>
        <v>0</v>
      </c>
    </row>
    <row r="684" spans="1:8">
      <c r="A684" s="8"/>
      <c r="B684" s="8"/>
      <c r="C684" s="8"/>
      <c r="D684" s="8"/>
      <c r="E684" s="43" t="s">
        <v>11</v>
      </c>
      <c r="F684" s="8"/>
      <c r="G684" s="8"/>
      <c r="H684" s="23">
        <f t="shared" si="11"/>
        <v>0</v>
      </c>
    </row>
    <row r="685" spans="1:8">
      <c r="A685" s="8"/>
      <c r="B685" s="8"/>
      <c r="C685" s="8"/>
      <c r="D685" s="8"/>
      <c r="E685" s="43" t="s">
        <v>11</v>
      </c>
      <c r="F685" s="8"/>
      <c r="G685" s="8"/>
      <c r="H685" s="23">
        <f t="shared" si="11"/>
        <v>0</v>
      </c>
    </row>
    <row r="686" spans="1:8">
      <c r="A686" s="8"/>
      <c r="B686" s="8"/>
      <c r="C686" s="8"/>
      <c r="D686" s="8"/>
      <c r="E686" s="43" t="s">
        <v>11</v>
      </c>
      <c r="F686" s="8"/>
      <c r="G686" s="8"/>
      <c r="H686" s="23">
        <f t="shared" si="11"/>
        <v>0</v>
      </c>
    </row>
    <row r="687" spans="1:8">
      <c r="A687" s="8"/>
      <c r="B687" s="8"/>
      <c r="C687" s="8"/>
      <c r="D687" s="8"/>
      <c r="E687" s="43" t="s">
        <v>11</v>
      </c>
      <c r="F687" s="8"/>
      <c r="G687" s="8"/>
      <c r="H687" s="23">
        <f t="shared" si="11"/>
        <v>0</v>
      </c>
    </row>
    <row r="688" spans="1:8">
      <c r="A688" s="8"/>
      <c r="B688" s="8"/>
      <c r="C688" s="8"/>
      <c r="D688" s="8"/>
      <c r="E688" s="43" t="s">
        <v>11</v>
      </c>
      <c r="F688" s="8"/>
      <c r="G688" s="8"/>
      <c r="H688" s="23">
        <f t="shared" si="11"/>
        <v>0</v>
      </c>
    </row>
    <row r="689" spans="1:8">
      <c r="A689" s="8"/>
      <c r="B689" s="8"/>
      <c r="C689" s="8"/>
      <c r="D689" s="8"/>
      <c r="E689" s="43" t="s">
        <v>11</v>
      </c>
      <c r="F689" s="8"/>
      <c r="G689" s="8"/>
      <c r="H689" s="23">
        <f t="shared" si="11"/>
        <v>0</v>
      </c>
    </row>
    <row r="690" spans="1:8">
      <c r="A690" s="8"/>
      <c r="B690" s="8"/>
      <c r="C690" s="8"/>
      <c r="D690" s="8"/>
      <c r="E690" s="43" t="s">
        <v>11</v>
      </c>
      <c r="F690" s="8"/>
      <c r="G690" s="8"/>
      <c r="H690" s="23">
        <f t="shared" si="11"/>
        <v>0</v>
      </c>
    </row>
    <row r="691" spans="1:8">
      <c r="A691" s="8"/>
      <c r="B691" s="8"/>
      <c r="C691" s="8"/>
      <c r="D691" s="8"/>
      <c r="E691" s="43" t="s">
        <v>11</v>
      </c>
      <c r="F691" s="8"/>
      <c r="G691" s="8"/>
      <c r="H691" s="23">
        <f t="shared" si="11"/>
        <v>0</v>
      </c>
    </row>
    <row r="692" spans="1:8">
      <c r="A692" s="8"/>
      <c r="B692" s="8"/>
      <c r="C692" s="8"/>
      <c r="D692" s="8"/>
      <c r="E692" s="43" t="s">
        <v>11</v>
      </c>
      <c r="F692" s="8"/>
      <c r="G692" s="8"/>
      <c r="H692" s="23">
        <f t="shared" si="11"/>
        <v>0</v>
      </c>
    </row>
    <row r="693" spans="1:8">
      <c r="A693" s="8"/>
      <c r="B693" s="8"/>
      <c r="C693" s="8"/>
      <c r="D693" s="8"/>
      <c r="E693" s="43" t="s">
        <v>11</v>
      </c>
      <c r="F693" s="8"/>
      <c r="G693" s="8"/>
      <c r="H693" s="23">
        <f t="shared" si="11"/>
        <v>0</v>
      </c>
    </row>
    <row r="694" spans="1:8">
      <c r="A694" s="8"/>
      <c r="B694" s="8"/>
      <c r="C694" s="8"/>
      <c r="D694" s="8"/>
      <c r="E694" s="43" t="s">
        <v>11</v>
      </c>
      <c r="F694" s="8"/>
      <c r="G694" s="8"/>
      <c r="H694" s="23">
        <f t="shared" si="11"/>
        <v>0</v>
      </c>
    </row>
    <row r="695" spans="1:8">
      <c r="A695" s="8"/>
      <c r="B695" s="8"/>
      <c r="C695" s="8"/>
      <c r="D695" s="8"/>
      <c r="E695" s="43" t="s">
        <v>11</v>
      </c>
      <c r="F695" s="8"/>
      <c r="G695" s="8"/>
      <c r="H695" s="23">
        <f t="shared" si="11"/>
        <v>0</v>
      </c>
    </row>
    <row r="696" spans="1:8">
      <c r="A696" s="8"/>
      <c r="B696" s="8"/>
      <c r="C696" s="8"/>
      <c r="D696" s="8"/>
      <c r="E696" s="43" t="s">
        <v>11</v>
      </c>
      <c r="F696" s="8"/>
      <c r="G696" s="8"/>
      <c r="H696" s="23">
        <f t="shared" si="11"/>
        <v>0</v>
      </c>
    </row>
    <row r="697" spans="1:8">
      <c r="A697" s="8"/>
      <c r="B697" s="8"/>
      <c r="C697" s="8"/>
      <c r="D697" s="8"/>
      <c r="E697" s="43" t="s">
        <v>11</v>
      </c>
      <c r="F697" s="8"/>
      <c r="G697" s="8"/>
      <c r="H697" s="23">
        <f t="shared" si="11"/>
        <v>0</v>
      </c>
    </row>
    <row r="698" spans="1:8">
      <c r="A698" s="8"/>
      <c r="B698" s="8"/>
      <c r="C698" s="8"/>
      <c r="D698" s="8"/>
      <c r="E698" s="43" t="s">
        <v>11</v>
      </c>
      <c r="F698" s="8"/>
      <c r="G698" s="8"/>
      <c r="H698" s="23">
        <f t="shared" si="11"/>
        <v>0</v>
      </c>
    </row>
    <row r="699" spans="1:8">
      <c r="A699" s="8"/>
      <c r="B699" s="8"/>
      <c r="C699" s="8"/>
      <c r="D699" s="8"/>
      <c r="E699" s="43" t="s">
        <v>11</v>
      </c>
      <c r="F699" s="8"/>
      <c r="G699" s="8"/>
      <c r="H699" s="23">
        <f t="shared" si="11"/>
        <v>0</v>
      </c>
    </row>
    <row r="700" spans="1:8">
      <c r="A700" s="8"/>
      <c r="B700" s="8"/>
      <c r="C700" s="8"/>
      <c r="D700" s="8"/>
      <c r="E700" s="43" t="s">
        <v>11</v>
      </c>
      <c r="F700" s="8"/>
      <c r="G700" s="8"/>
      <c r="H700" s="23">
        <f t="shared" si="11"/>
        <v>0</v>
      </c>
    </row>
    <row r="701" spans="1:8">
      <c r="A701" s="8"/>
      <c r="B701" s="8"/>
      <c r="C701" s="8"/>
      <c r="D701" s="8"/>
      <c r="E701" s="43" t="s">
        <v>11</v>
      </c>
      <c r="F701" s="8"/>
      <c r="G701" s="8"/>
      <c r="H701" s="23">
        <f t="shared" si="11"/>
        <v>0</v>
      </c>
    </row>
    <row r="702" spans="1:8">
      <c r="A702" s="8"/>
      <c r="B702" s="8"/>
      <c r="C702" s="8"/>
      <c r="D702" s="8"/>
      <c r="E702" s="43" t="s">
        <v>11</v>
      </c>
      <c r="F702" s="8"/>
      <c r="G702" s="8"/>
      <c r="H702" s="23">
        <f t="shared" si="11"/>
        <v>0</v>
      </c>
    </row>
    <row r="703" spans="1:8">
      <c r="A703" s="8"/>
      <c r="B703" s="8"/>
      <c r="C703" s="8"/>
      <c r="D703" s="8"/>
      <c r="E703" s="43" t="s">
        <v>11</v>
      </c>
      <c r="F703" s="8"/>
      <c r="G703" s="8"/>
      <c r="H703" s="23">
        <f t="shared" si="11"/>
        <v>0</v>
      </c>
    </row>
    <row r="704" spans="1:8">
      <c r="A704" s="8"/>
      <c r="B704" s="8"/>
      <c r="C704" s="8"/>
      <c r="D704" s="8"/>
      <c r="E704" s="43" t="s">
        <v>11</v>
      </c>
      <c r="F704" s="8"/>
      <c r="G704" s="8"/>
      <c r="H704" s="23">
        <f t="shared" si="11"/>
        <v>0</v>
      </c>
    </row>
    <row r="705" spans="1:8">
      <c r="A705" s="8"/>
      <c r="B705" s="8"/>
      <c r="C705" s="8"/>
      <c r="D705" s="8"/>
      <c r="E705" s="43" t="s">
        <v>11</v>
      </c>
      <c r="F705" s="8"/>
      <c r="G705" s="8"/>
      <c r="H705" s="23">
        <f t="shared" si="11"/>
        <v>0</v>
      </c>
    </row>
    <row r="706" spans="1:8">
      <c r="A706" s="8"/>
      <c r="B706" s="8"/>
      <c r="C706" s="8"/>
      <c r="D706" s="8"/>
      <c r="E706" s="43" t="s">
        <v>11</v>
      </c>
      <c r="F706" s="8"/>
      <c r="G706" s="8"/>
      <c r="H706" s="23">
        <f t="shared" si="11"/>
        <v>0</v>
      </c>
    </row>
    <row r="707" spans="1:8">
      <c r="A707" s="8"/>
      <c r="B707" s="8"/>
      <c r="C707" s="8"/>
      <c r="D707" s="8"/>
      <c r="E707" s="43" t="s">
        <v>11</v>
      </c>
      <c r="F707" s="8"/>
      <c r="G707" s="8"/>
      <c r="H707" s="23">
        <f t="shared" si="11"/>
        <v>0</v>
      </c>
    </row>
    <row r="708" spans="1:8">
      <c r="A708" s="8"/>
      <c r="B708" s="8"/>
      <c r="C708" s="8"/>
      <c r="D708" s="8"/>
      <c r="E708" s="43" t="s">
        <v>11</v>
      </c>
      <c r="F708" s="8"/>
      <c r="G708" s="8"/>
      <c r="H708" s="23">
        <f t="shared" si="11"/>
        <v>0</v>
      </c>
    </row>
    <row r="709" spans="1:8">
      <c r="A709" s="8"/>
      <c r="B709" s="8"/>
      <c r="C709" s="8"/>
      <c r="D709" s="8"/>
      <c r="E709" s="43" t="s">
        <v>11</v>
      </c>
      <c r="F709" s="8"/>
      <c r="G709" s="8"/>
      <c r="H709" s="23">
        <f t="shared" si="11"/>
        <v>0</v>
      </c>
    </row>
    <row r="710" spans="1:8">
      <c r="A710" s="8"/>
      <c r="B710" s="8"/>
      <c r="C710" s="8"/>
      <c r="D710" s="8"/>
      <c r="E710" s="43" t="s">
        <v>11</v>
      </c>
      <c r="F710" s="8"/>
      <c r="G710" s="8"/>
      <c r="H710" s="23">
        <f t="shared" si="11"/>
        <v>0</v>
      </c>
    </row>
    <row r="711" spans="1:8">
      <c r="A711" s="8"/>
      <c r="B711" s="8"/>
      <c r="C711" s="8"/>
      <c r="D711" s="8"/>
      <c r="E711" s="43" t="s">
        <v>11</v>
      </c>
      <c r="F711" s="8"/>
      <c r="G711" s="8"/>
      <c r="H711" s="23">
        <f t="shared" si="11"/>
        <v>0</v>
      </c>
    </row>
    <row r="712" spans="1:8">
      <c r="A712" s="8"/>
      <c r="B712" s="8"/>
      <c r="C712" s="8"/>
      <c r="D712" s="8"/>
      <c r="E712" s="43" t="s">
        <v>11</v>
      </c>
      <c r="F712" s="8"/>
      <c r="G712" s="8"/>
      <c r="H712" s="23">
        <f t="shared" ref="H712:H775" si="12">IF(OR(D712="合格",D712=""),F712+G712/20,0)</f>
        <v>0</v>
      </c>
    </row>
    <row r="713" spans="1:8">
      <c r="A713" s="8"/>
      <c r="B713" s="8"/>
      <c r="C713" s="8"/>
      <c r="D713" s="8"/>
      <c r="E713" s="43" t="s">
        <v>11</v>
      </c>
      <c r="F713" s="8"/>
      <c r="G713" s="8"/>
      <c r="H713" s="23">
        <f t="shared" si="12"/>
        <v>0</v>
      </c>
    </row>
    <row r="714" spans="1:8">
      <c r="A714" s="8"/>
      <c r="B714" s="8"/>
      <c r="C714" s="8"/>
      <c r="D714" s="8"/>
      <c r="E714" s="43" t="s">
        <v>11</v>
      </c>
      <c r="F714" s="8"/>
      <c r="G714" s="8"/>
      <c r="H714" s="23">
        <f t="shared" si="12"/>
        <v>0</v>
      </c>
    </row>
    <row r="715" spans="1:8">
      <c r="A715" s="8"/>
      <c r="B715" s="8"/>
      <c r="C715" s="8"/>
      <c r="D715" s="8"/>
      <c r="E715" s="43" t="s">
        <v>11</v>
      </c>
      <c r="F715" s="8"/>
      <c r="G715" s="8"/>
      <c r="H715" s="23">
        <f t="shared" si="12"/>
        <v>0</v>
      </c>
    </row>
    <row r="716" spans="1:8">
      <c r="A716" s="8"/>
      <c r="B716" s="8"/>
      <c r="C716" s="8"/>
      <c r="D716" s="8"/>
      <c r="E716" s="43" t="s">
        <v>11</v>
      </c>
      <c r="F716" s="8"/>
      <c r="G716" s="8"/>
      <c r="H716" s="23">
        <f t="shared" si="12"/>
        <v>0</v>
      </c>
    </row>
    <row r="717" spans="1:8">
      <c r="A717" s="8"/>
      <c r="B717" s="8"/>
      <c r="C717" s="8"/>
      <c r="D717" s="8"/>
      <c r="E717" s="43" t="s">
        <v>11</v>
      </c>
      <c r="F717" s="8"/>
      <c r="G717" s="8"/>
      <c r="H717" s="23">
        <f t="shared" si="12"/>
        <v>0</v>
      </c>
    </row>
    <row r="718" spans="1:8">
      <c r="A718" s="8"/>
      <c r="B718" s="8"/>
      <c r="C718" s="8"/>
      <c r="D718" s="8"/>
      <c r="E718" s="43" t="s">
        <v>11</v>
      </c>
      <c r="F718" s="8"/>
      <c r="G718" s="8"/>
      <c r="H718" s="23">
        <f t="shared" si="12"/>
        <v>0</v>
      </c>
    </row>
    <row r="719" spans="1:8">
      <c r="A719" s="8"/>
      <c r="B719" s="8"/>
      <c r="C719" s="8"/>
      <c r="D719" s="8"/>
      <c r="E719" s="43" t="s">
        <v>11</v>
      </c>
      <c r="F719" s="8"/>
      <c r="G719" s="8"/>
      <c r="H719" s="23">
        <f t="shared" si="12"/>
        <v>0</v>
      </c>
    </row>
    <row r="720" spans="1:8">
      <c r="A720" s="8"/>
      <c r="B720" s="8"/>
      <c r="C720" s="8"/>
      <c r="D720" s="8"/>
      <c r="E720" s="43" t="s">
        <v>11</v>
      </c>
      <c r="F720" s="8"/>
      <c r="G720" s="8"/>
      <c r="H720" s="23">
        <f t="shared" si="12"/>
        <v>0</v>
      </c>
    </row>
    <row r="721" spans="1:8">
      <c r="A721" s="8"/>
      <c r="B721" s="8"/>
      <c r="C721" s="8"/>
      <c r="D721" s="8"/>
      <c r="E721" s="43" t="s">
        <v>11</v>
      </c>
      <c r="F721" s="8"/>
      <c r="G721" s="8"/>
      <c r="H721" s="23">
        <f t="shared" si="12"/>
        <v>0</v>
      </c>
    </row>
    <row r="722" spans="1:8">
      <c r="A722" s="8"/>
      <c r="B722" s="8"/>
      <c r="C722" s="8"/>
      <c r="D722" s="8"/>
      <c r="E722" s="43" t="s">
        <v>11</v>
      </c>
      <c r="F722" s="8"/>
      <c r="G722" s="8"/>
      <c r="H722" s="23">
        <f t="shared" si="12"/>
        <v>0</v>
      </c>
    </row>
    <row r="723" spans="1:8">
      <c r="A723" s="8"/>
      <c r="B723" s="8"/>
      <c r="C723" s="8"/>
      <c r="D723" s="8"/>
      <c r="E723" s="43" t="s">
        <v>11</v>
      </c>
      <c r="F723" s="8"/>
      <c r="G723" s="8"/>
      <c r="H723" s="23">
        <f t="shared" si="12"/>
        <v>0</v>
      </c>
    </row>
    <row r="724" spans="1:8">
      <c r="A724" s="8"/>
      <c r="B724" s="8"/>
      <c r="C724" s="8"/>
      <c r="D724" s="8"/>
      <c r="E724" s="43" t="s">
        <v>11</v>
      </c>
      <c r="F724" s="8"/>
      <c r="G724" s="8"/>
      <c r="H724" s="23">
        <f t="shared" si="12"/>
        <v>0</v>
      </c>
    </row>
    <row r="725" spans="1:8">
      <c r="A725" s="8"/>
      <c r="B725" s="8"/>
      <c r="C725" s="8"/>
      <c r="D725" s="8"/>
      <c r="E725" s="43" t="s">
        <v>11</v>
      </c>
      <c r="F725" s="8"/>
      <c r="G725" s="8"/>
      <c r="H725" s="23">
        <f t="shared" si="12"/>
        <v>0</v>
      </c>
    </row>
    <row r="726" spans="1:8">
      <c r="A726" s="8"/>
      <c r="B726" s="8"/>
      <c r="C726" s="8"/>
      <c r="D726" s="8"/>
      <c r="E726" s="43" t="s">
        <v>11</v>
      </c>
      <c r="F726" s="8"/>
      <c r="G726" s="8"/>
      <c r="H726" s="23">
        <f t="shared" si="12"/>
        <v>0</v>
      </c>
    </row>
    <row r="727" spans="1:8">
      <c r="A727" s="8"/>
      <c r="B727" s="8"/>
      <c r="C727" s="8"/>
      <c r="D727" s="8"/>
      <c r="E727" s="43" t="s">
        <v>11</v>
      </c>
      <c r="F727" s="8"/>
      <c r="G727" s="8"/>
      <c r="H727" s="23">
        <f t="shared" si="12"/>
        <v>0</v>
      </c>
    </row>
    <row r="728" spans="1:8">
      <c r="A728" s="8"/>
      <c r="B728" s="8"/>
      <c r="C728" s="8"/>
      <c r="D728" s="8"/>
      <c r="E728" s="43" t="s">
        <v>11</v>
      </c>
      <c r="F728" s="8"/>
      <c r="G728" s="8"/>
      <c r="H728" s="23">
        <f t="shared" si="12"/>
        <v>0</v>
      </c>
    </row>
    <row r="729" spans="1:8">
      <c r="A729" s="8"/>
      <c r="B729" s="8"/>
      <c r="C729" s="8"/>
      <c r="D729" s="8"/>
      <c r="E729" s="43" t="s">
        <v>11</v>
      </c>
      <c r="F729" s="8"/>
      <c r="G729" s="8"/>
      <c r="H729" s="23">
        <f t="shared" si="12"/>
        <v>0</v>
      </c>
    </row>
    <row r="730" spans="1:8">
      <c r="A730" s="8"/>
      <c r="B730" s="8"/>
      <c r="C730" s="8"/>
      <c r="D730" s="8"/>
      <c r="E730" s="43" t="s">
        <v>11</v>
      </c>
      <c r="F730" s="8"/>
      <c r="G730" s="8"/>
      <c r="H730" s="23">
        <f t="shared" si="12"/>
        <v>0</v>
      </c>
    </row>
    <row r="731" spans="1:8">
      <c r="A731" s="8"/>
      <c r="B731" s="8"/>
      <c r="C731" s="8"/>
      <c r="D731" s="8"/>
      <c r="E731" s="43" t="s">
        <v>11</v>
      </c>
      <c r="F731" s="8"/>
      <c r="G731" s="8"/>
      <c r="H731" s="23">
        <f t="shared" si="12"/>
        <v>0</v>
      </c>
    </row>
    <row r="732" spans="1:8">
      <c r="A732" s="8"/>
      <c r="B732" s="8"/>
      <c r="C732" s="8"/>
      <c r="D732" s="8"/>
      <c r="E732" s="43" t="s">
        <v>11</v>
      </c>
      <c r="F732" s="8"/>
      <c r="G732" s="8"/>
      <c r="H732" s="23">
        <f t="shared" si="12"/>
        <v>0</v>
      </c>
    </row>
    <row r="733" spans="1:8">
      <c r="A733" s="8"/>
      <c r="B733" s="8"/>
      <c r="C733" s="8"/>
      <c r="D733" s="8"/>
      <c r="E733" s="43" t="s">
        <v>11</v>
      </c>
      <c r="F733" s="8"/>
      <c r="G733" s="8"/>
      <c r="H733" s="23">
        <f t="shared" si="12"/>
        <v>0</v>
      </c>
    </row>
    <row r="734" spans="1:8">
      <c r="A734" s="8"/>
      <c r="B734" s="8"/>
      <c r="C734" s="8"/>
      <c r="D734" s="8"/>
      <c r="E734" s="43" t="s">
        <v>11</v>
      </c>
      <c r="F734" s="8"/>
      <c r="G734" s="8"/>
      <c r="H734" s="23">
        <f t="shared" si="12"/>
        <v>0</v>
      </c>
    </row>
    <row r="735" spans="1:8">
      <c r="A735" s="8"/>
      <c r="B735" s="8"/>
      <c r="C735" s="8"/>
      <c r="D735" s="8"/>
      <c r="E735" s="43" t="s">
        <v>11</v>
      </c>
      <c r="F735" s="8"/>
      <c r="G735" s="8"/>
      <c r="H735" s="23">
        <f t="shared" si="12"/>
        <v>0</v>
      </c>
    </row>
    <row r="736" spans="1:8">
      <c r="A736" s="8"/>
      <c r="B736" s="8"/>
      <c r="C736" s="8"/>
      <c r="D736" s="8"/>
      <c r="E736" s="43" t="s">
        <v>11</v>
      </c>
      <c r="F736" s="8"/>
      <c r="G736" s="8"/>
      <c r="H736" s="23">
        <f t="shared" si="12"/>
        <v>0</v>
      </c>
    </row>
    <row r="737" spans="1:8">
      <c r="A737" s="8"/>
      <c r="B737" s="8"/>
      <c r="C737" s="8"/>
      <c r="D737" s="8"/>
      <c r="E737" s="43" t="s">
        <v>11</v>
      </c>
      <c r="F737" s="8"/>
      <c r="G737" s="8"/>
      <c r="H737" s="23">
        <f t="shared" si="12"/>
        <v>0</v>
      </c>
    </row>
    <row r="738" spans="1:8">
      <c r="A738" s="8"/>
      <c r="B738" s="8"/>
      <c r="C738" s="8"/>
      <c r="D738" s="8"/>
      <c r="E738" s="43" t="s">
        <v>11</v>
      </c>
      <c r="F738" s="8"/>
      <c r="G738" s="8"/>
      <c r="H738" s="23">
        <f t="shared" si="12"/>
        <v>0</v>
      </c>
    </row>
    <row r="739" spans="1:8">
      <c r="A739" s="8"/>
      <c r="B739" s="8"/>
      <c r="C739" s="8"/>
      <c r="D739" s="8"/>
      <c r="E739" s="43" t="s">
        <v>11</v>
      </c>
      <c r="F739" s="8"/>
      <c r="G739" s="8"/>
      <c r="H739" s="23">
        <f t="shared" si="12"/>
        <v>0</v>
      </c>
    </row>
    <row r="740" spans="1:8">
      <c r="A740" s="8"/>
      <c r="B740" s="8"/>
      <c r="C740" s="8"/>
      <c r="D740" s="8"/>
      <c r="E740" s="43" t="s">
        <v>11</v>
      </c>
      <c r="F740" s="8"/>
      <c r="G740" s="8"/>
      <c r="H740" s="23">
        <f t="shared" si="12"/>
        <v>0</v>
      </c>
    </row>
    <row r="741" spans="1:8">
      <c r="A741" s="8"/>
      <c r="B741" s="8"/>
      <c r="C741" s="8"/>
      <c r="D741" s="8"/>
      <c r="E741" s="43" t="s">
        <v>11</v>
      </c>
      <c r="F741" s="8"/>
      <c r="G741" s="8"/>
      <c r="H741" s="23">
        <f t="shared" si="12"/>
        <v>0</v>
      </c>
    </row>
    <row r="742" spans="1:8">
      <c r="A742" s="8"/>
      <c r="B742" s="8"/>
      <c r="C742" s="8"/>
      <c r="D742" s="8"/>
      <c r="E742" s="43" t="s">
        <v>11</v>
      </c>
      <c r="F742" s="8"/>
      <c r="G742" s="8"/>
      <c r="H742" s="23">
        <f t="shared" si="12"/>
        <v>0</v>
      </c>
    </row>
    <row r="743" spans="1:8">
      <c r="A743" s="8"/>
      <c r="B743" s="8"/>
      <c r="C743" s="8"/>
      <c r="D743" s="8"/>
      <c r="E743" s="43" t="s">
        <v>11</v>
      </c>
      <c r="F743" s="8"/>
      <c r="G743" s="8"/>
      <c r="H743" s="23">
        <f t="shared" si="12"/>
        <v>0</v>
      </c>
    </row>
    <row r="744" spans="1:8">
      <c r="A744" s="8"/>
      <c r="B744" s="8"/>
      <c r="C744" s="8"/>
      <c r="D744" s="8"/>
      <c r="E744" s="43" t="s">
        <v>11</v>
      </c>
      <c r="F744" s="8"/>
      <c r="G744" s="8"/>
      <c r="H744" s="23">
        <f t="shared" si="12"/>
        <v>0</v>
      </c>
    </row>
    <row r="745" spans="1:8">
      <c r="A745" s="8"/>
      <c r="B745" s="8"/>
      <c r="C745" s="8"/>
      <c r="D745" s="8"/>
      <c r="E745" s="43" t="s">
        <v>11</v>
      </c>
      <c r="F745" s="8"/>
      <c r="G745" s="8"/>
      <c r="H745" s="23">
        <f t="shared" si="12"/>
        <v>0</v>
      </c>
    </row>
    <row r="746" spans="1:8">
      <c r="A746" s="8"/>
      <c r="B746" s="8"/>
      <c r="C746" s="8"/>
      <c r="D746" s="8"/>
      <c r="E746" s="43" t="s">
        <v>11</v>
      </c>
      <c r="F746" s="8"/>
      <c r="G746" s="8"/>
      <c r="H746" s="23">
        <f t="shared" si="12"/>
        <v>0</v>
      </c>
    </row>
    <row r="747" spans="1:8">
      <c r="A747" s="8"/>
      <c r="B747" s="8"/>
      <c r="C747" s="8"/>
      <c r="D747" s="8"/>
      <c r="E747" s="43" t="s">
        <v>11</v>
      </c>
      <c r="F747" s="8"/>
      <c r="G747" s="8"/>
      <c r="H747" s="23">
        <f t="shared" si="12"/>
        <v>0</v>
      </c>
    </row>
    <row r="748" spans="1:8">
      <c r="A748" s="8"/>
      <c r="B748" s="8"/>
      <c r="C748" s="8"/>
      <c r="D748" s="8"/>
      <c r="E748" s="43" t="s">
        <v>11</v>
      </c>
      <c r="F748" s="8"/>
      <c r="G748" s="8"/>
      <c r="H748" s="23">
        <f t="shared" si="12"/>
        <v>0</v>
      </c>
    </row>
    <row r="749" spans="1:8">
      <c r="A749" s="8"/>
      <c r="B749" s="8"/>
      <c r="C749" s="8"/>
      <c r="D749" s="8"/>
      <c r="E749" s="43" t="s">
        <v>11</v>
      </c>
      <c r="F749" s="8"/>
      <c r="G749" s="8"/>
      <c r="H749" s="23">
        <f t="shared" si="12"/>
        <v>0</v>
      </c>
    </row>
    <row r="750" spans="1:8">
      <c r="A750" s="8"/>
      <c r="B750" s="8"/>
      <c r="C750" s="8"/>
      <c r="D750" s="8"/>
      <c r="E750" s="43" t="s">
        <v>11</v>
      </c>
      <c r="F750" s="8"/>
      <c r="G750" s="8"/>
      <c r="H750" s="23">
        <f t="shared" si="12"/>
        <v>0</v>
      </c>
    </row>
    <row r="751" spans="1:8">
      <c r="A751" s="8"/>
      <c r="B751" s="8"/>
      <c r="C751" s="8"/>
      <c r="D751" s="8"/>
      <c r="E751" s="43" t="s">
        <v>11</v>
      </c>
      <c r="F751" s="8"/>
      <c r="G751" s="8"/>
      <c r="H751" s="23">
        <f t="shared" si="12"/>
        <v>0</v>
      </c>
    </row>
    <row r="752" spans="1:8">
      <c r="A752" s="8"/>
      <c r="B752" s="8"/>
      <c r="C752" s="8"/>
      <c r="D752" s="8"/>
      <c r="E752" s="43" t="s">
        <v>11</v>
      </c>
      <c r="F752" s="8"/>
      <c r="G752" s="8"/>
      <c r="H752" s="23">
        <f t="shared" si="12"/>
        <v>0</v>
      </c>
    </row>
    <row r="753" spans="1:8">
      <c r="A753" s="8"/>
      <c r="B753" s="8"/>
      <c r="C753" s="8"/>
      <c r="D753" s="8"/>
      <c r="E753" s="43" t="s">
        <v>11</v>
      </c>
      <c r="F753" s="8"/>
      <c r="G753" s="8"/>
      <c r="H753" s="23">
        <f t="shared" si="12"/>
        <v>0</v>
      </c>
    </row>
    <row r="754" spans="1:8">
      <c r="A754" s="8"/>
      <c r="B754" s="8"/>
      <c r="C754" s="8"/>
      <c r="D754" s="8"/>
      <c r="E754" s="43" t="s">
        <v>11</v>
      </c>
      <c r="F754" s="8"/>
      <c r="G754" s="8"/>
      <c r="H754" s="23">
        <f t="shared" si="12"/>
        <v>0</v>
      </c>
    </row>
    <row r="755" spans="1:8">
      <c r="A755" s="8"/>
      <c r="B755" s="8"/>
      <c r="C755" s="8"/>
      <c r="D755" s="8"/>
      <c r="E755" s="43" t="s">
        <v>11</v>
      </c>
      <c r="F755" s="8"/>
      <c r="G755" s="8"/>
      <c r="H755" s="23">
        <f t="shared" si="12"/>
        <v>0</v>
      </c>
    </row>
    <row r="756" spans="1:8">
      <c r="A756" s="8"/>
      <c r="B756" s="8"/>
      <c r="C756" s="8"/>
      <c r="D756" s="8"/>
      <c r="E756" s="43" t="s">
        <v>11</v>
      </c>
      <c r="F756" s="8"/>
      <c r="G756" s="8"/>
      <c r="H756" s="23">
        <f t="shared" si="12"/>
        <v>0</v>
      </c>
    </row>
    <row r="757" spans="1:8">
      <c r="A757" s="8"/>
      <c r="B757" s="8"/>
      <c r="C757" s="8"/>
      <c r="D757" s="8"/>
      <c r="E757" s="43" t="s">
        <v>11</v>
      </c>
      <c r="F757" s="8"/>
      <c r="G757" s="8"/>
      <c r="H757" s="23">
        <f t="shared" si="12"/>
        <v>0</v>
      </c>
    </row>
    <row r="758" spans="1:8">
      <c r="A758" s="8"/>
      <c r="B758" s="8"/>
      <c r="C758" s="8"/>
      <c r="D758" s="8"/>
      <c r="E758" s="43" t="s">
        <v>11</v>
      </c>
      <c r="F758" s="8"/>
      <c r="G758" s="8"/>
      <c r="H758" s="23">
        <f t="shared" si="12"/>
        <v>0</v>
      </c>
    </row>
    <row r="759" spans="1:8">
      <c r="A759" s="8"/>
      <c r="B759" s="8"/>
      <c r="C759" s="8"/>
      <c r="D759" s="8"/>
      <c r="E759" s="43" t="s">
        <v>11</v>
      </c>
      <c r="F759" s="8"/>
      <c r="G759" s="8"/>
      <c r="H759" s="23">
        <f t="shared" si="12"/>
        <v>0</v>
      </c>
    </row>
    <row r="760" spans="1:8">
      <c r="A760" s="8"/>
      <c r="B760" s="8"/>
      <c r="C760" s="8"/>
      <c r="D760" s="8"/>
      <c r="E760" s="43" t="s">
        <v>11</v>
      </c>
      <c r="F760" s="8"/>
      <c r="G760" s="8"/>
      <c r="H760" s="23">
        <f t="shared" si="12"/>
        <v>0</v>
      </c>
    </row>
    <row r="761" spans="1:8">
      <c r="A761" s="8"/>
      <c r="B761" s="8"/>
      <c r="C761" s="8"/>
      <c r="D761" s="8"/>
      <c r="E761" s="43" t="s">
        <v>11</v>
      </c>
      <c r="F761" s="8"/>
      <c r="G761" s="8"/>
      <c r="H761" s="23">
        <f t="shared" si="12"/>
        <v>0</v>
      </c>
    </row>
    <row r="762" spans="1:8">
      <c r="A762" s="8"/>
      <c r="B762" s="8"/>
      <c r="C762" s="8"/>
      <c r="D762" s="8"/>
      <c r="E762" s="43" t="s">
        <v>11</v>
      </c>
      <c r="F762" s="8"/>
      <c r="G762" s="8"/>
      <c r="H762" s="23">
        <f t="shared" si="12"/>
        <v>0</v>
      </c>
    </row>
    <row r="763" spans="1:8">
      <c r="A763" s="8"/>
      <c r="B763" s="8"/>
      <c r="C763" s="8"/>
      <c r="D763" s="8"/>
      <c r="E763" s="43" t="s">
        <v>11</v>
      </c>
      <c r="F763" s="8"/>
      <c r="G763" s="8"/>
      <c r="H763" s="23">
        <f t="shared" si="12"/>
        <v>0</v>
      </c>
    </row>
    <row r="764" spans="1:8">
      <c r="A764" s="8"/>
      <c r="B764" s="8"/>
      <c r="C764" s="8"/>
      <c r="D764" s="8"/>
      <c r="E764" s="43" t="s">
        <v>11</v>
      </c>
      <c r="F764" s="8"/>
      <c r="G764" s="8"/>
      <c r="H764" s="23">
        <f t="shared" si="12"/>
        <v>0</v>
      </c>
    </row>
    <row r="765" spans="1:8">
      <c r="A765" s="8"/>
      <c r="B765" s="8"/>
      <c r="C765" s="8"/>
      <c r="D765" s="8"/>
      <c r="E765" s="43" t="s">
        <v>11</v>
      </c>
      <c r="F765" s="8"/>
      <c r="G765" s="8"/>
      <c r="H765" s="23">
        <f t="shared" si="12"/>
        <v>0</v>
      </c>
    </row>
    <row r="766" spans="1:8">
      <c r="A766" s="8"/>
      <c r="B766" s="8"/>
      <c r="C766" s="8"/>
      <c r="D766" s="8"/>
      <c r="E766" s="43" t="s">
        <v>11</v>
      </c>
      <c r="F766" s="8"/>
      <c r="G766" s="8"/>
      <c r="H766" s="23">
        <f t="shared" si="12"/>
        <v>0</v>
      </c>
    </row>
    <row r="767" spans="1:8">
      <c r="A767" s="8"/>
      <c r="B767" s="8"/>
      <c r="C767" s="8"/>
      <c r="D767" s="8"/>
      <c r="E767" s="43" t="s">
        <v>11</v>
      </c>
      <c r="F767" s="8"/>
      <c r="G767" s="8"/>
      <c r="H767" s="23">
        <f t="shared" si="12"/>
        <v>0</v>
      </c>
    </row>
    <row r="768" spans="1:8">
      <c r="A768" s="8"/>
      <c r="B768" s="8"/>
      <c r="C768" s="8"/>
      <c r="D768" s="8"/>
      <c r="E768" s="43" t="s">
        <v>11</v>
      </c>
      <c r="F768" s="8"/>
      <c r="G768" s="8"/>
      <c r="H768" s="23">
        <f t="shared" si="12"/>
        <v>0</v>
      </c>
    </row>
    <row r="769" spans="1:8">
      <c r="A769" s="8"/>
      <c r="B769" s="8"/>
      <c r="C769" s="8"/>
      <c r="D769" s="8"/>
      <c r="E769" s="43" t="s">
        <v>11</v>
      </c>
      <c r="F769" s="8"/>
      <c r="G769" s="8"/>
      <c r="H769" s="23">
        <f t="shared" si="12"/>
        <v>0</v>
      </c>
    </row>
    <row r="770" spans="1:8">
      <c r="A770" s="8"/>
      <c r="B770" s="8"/>
      <c r="C770" s="8"/>
      <c r="D770" s="8"/>
      <c r="E770" s="43" t="s">
        <v>11</v>
      </c>
      <c r="F770" s="8"/>
      <c r="G770" s="8"/>
      <c r="H770" s="23">
        <f t="shared" si="12"/>
        <v>0</v>
      </c>
    </row>
    <row r="771" spans="1:8">
      <c r="A771" s="8"/>
      <c r="B771" s="8"/>
      <c r="C771" s="8"/>
      <c r="D771" s="8"/>
      <c r="E771" s="43" t="s">
        <v>11</v>
      </c>
      <c r="F771" s="8"/>
      <c r="G771" s="8"/>
      <c r="H771" s="23">
        <f t="shared" si="12"/>
        <v>0</v>
      </c>
    </row>
    <row r="772" spans="1:8">
      <c r="A772" s="8"/>
      <c r="B772" s="8"/>
      <c r="C772" s="8"/>
      <c r="D772" s="8"/>
      <c r="E772" s="43" t="s">
        <v>11</v>
      </c>
      <c r="F772" s="8"/>
      <c r="G772" s="8"/>
      <c r="H772" s="23">
        <f t="shared" si="12"/>
        <v>0</v>
      </c>
    </row>
    <row r="773" spans="1:8">
      <c r="A773" s="8"/>
      <c r="B773" s="8"/>
      <c r="C773" s="8"/>
      <c r="D773" s="8"/>
      <c r="E773" s="43" t="s">
        <v>11</v>
      </c>
      <c r="F773" s="8"/>
      <c r="G773" s="8"/>
      <c r="H773" s="23">
        <f t="shared" si="12"/>
        <v>0</v>
      </c>
    </row>
    <row r="774" spans="1:8">
      <c r="A774" s="8"/>
      <c r="B774" s="8"/>
      <c r="C774" s="8"/>
      <c r="D774" s="8"/>
      <c r="E774" s="43" t="s">
        <v>11</v>
      </c>
      <c r="F774" s="8"/>
      <c r="G774" s="8"/>
      <c r="H774" s="23">
        <f t="shared" si="12"/>
        <v>0</v>
      </c>
    </row>
    <row r="775" spans="1:8">
      <c r="A775" s="8"/>
      <c r="B775" s="8"/>
      <c r="C775" s="8"/>
      <c r="D775" s="8"/>
      <c r="E775" s="43" t="s">
        <v>11</v>
      </c>
      <c r="F775" s="8"/>
      <c r="G775" s="8"/>
      <c r="H775" s="23">
        <f t="shared" si="12"/>
        <v>0</v>
      </c>
    </row>
    <row r="776" spans="1:8">
      <c r="A776" s="8"/>
      <c r="B776" s="8"/>
      <c r="C776" s="8"/>
      <c r="D776" s="8"/>
      <c r="E776" s="43" t="s">
        <v>11</v>
      </c>
      <c r="F776" s="8"/>
      <c r="G776" s="8"/>
      <c r="H776" s="23">
        <f t="shared" ref="H776:H839" si="13">IF(OR(D776="合格",D776=""),F776+G776/20,0)</f>
        <v>0</v>
      </c>
    </row>
    <row r="777" spans="1:8">
      <c r="A777" s="8"/>
      <c r="B777" s="8"/>
      <c r="C777" s="8"/>
      <c r="D777" s="8"/>
      <c r="E777" s="43" t="s">
        <v>11</v>
      </c>
      <c r="F777" s="8"/>
      <c r="G777" s="8"/>
      <c r="H777" s="23">
        <f t="shared" si="13"/>
        <v>0</v>
      </c>
    </row>
    <row r="778" spans="1:8">
      <c r="A778" s="8"/>
      <c r="B778" s="8"/>
      <c r="C778" s="8"/>
      <c r="D778" s="8"/>
      <c r="E778" s="43" t="s">
        <v>11</v>
      </c>
      <c r="F778" s="8"/>
      <c r="G778" s="8"/>
      <c r="H778" s="23">
        <f t="shared" si="13"/>
        <v>0</v>
      </c>
    </row>
    <row r="779" spans="1:8">
      <c r="A779" s="8"/>
      <c r="B779" s="8"/>
      <c r="C779" s="8"/>
      <c r="D779" s="8"/>
      <c r="E779" s="43" t="s">
        <v>11</v>
      </c>
      <c r="F779" s="8"/>
      <c r="G779" s="8"/>
      <c r="H779" s="23">
        <f t="shared" si="13"/>
        <v>0</v>
      </c>
    </row>
    <row r="780" spans="1:8">
      <c r="A780" s="8"/>
      <c r="B780" s="8"/>
      <c r="C780" s="8"/>
      <c r="D780" s="8"/>
      <c r="E780" s="43" t="s">
        <v>11</v>
      </c>
      <c r="F780" s="8"/>
      <c r="G780" s="8"/>
      <c r="H780" s="23">
        <f t="shared" si="13"/>
        <v>0</v>
      </c>
    </row>
    <row r="781" spans="1:8">
      <c r="A781" s="8"/>
      <c r="B781" s="8"/>
      <c r="C781" s="8"/>
      <c r="D781" s="8"/>
      <c r="E781" s="43" t="s">
        <v>11</v>
      </c>
      <c r="F781" s="8"/>
      <c r="G781" s="8"/>
      <c r="H781" s="23">
        <f t="shared" si="13"/>
        <v>0</v>
      </c>
    </row>
    <row r="782" spans="1:8">
      <c r="A782" s="8"/>
      <c r="B782" s="8"/>
      <c r="C782" s="8"/>
      <c r="D782" s="8"/>
      <c r="E782" s="43" t="s">
        <v>11</v>
      </c>
      <c r="F782" s="8"/>
      <c r="G782" s="8"/>
      <c r="H782" s="23">
        <f t="shared" si="13"/>
        <v>0</v>
      </c>
    </row>
    <row r="783" spans="1:8">
      <c r="A783" s="8"/>
      <c r="B783" s="8"/>
      <c r="C783" s="8"/>
      <c r="D783" s="8"/>
      <c r="E783" s="43" t="s">
        <v>11</v>
      </c>
      <c r="F783" s="8"/>
      <c r="G783" s="8"/>
      <c r="H783" s="23">
        <f t="shared" si="13"/>
        <v>0</v>
      </c>
    </row>
    <row r="784" spans="1:8">
      <c r="A784" s="8"/>
      <c r="B784" s="8"/>
      <c r="C784" s="8"/>
      <c r="D784" s="8"/>
      <c r="E784" s="43" t="s">
        <v>11</v>
      </c>
      <c r="F784" s="8"/>
      <c r="G784" s="8"/>
      <c r="H784" s="23">
        <f t="shared" si="13"/>
        <v>0</v>
      </c>
    </row>
    <row r="785" spans="1:8">
      <c r="A785" s="8"/>
      <c r="B785" s="8"/>
      <c r="C785" s="8"/>
      <c r="D785" s="8"/>
      <c r="E785" s="43" t="s">
        <v>11</v>
      </c>
      <c r="F785" s="8"/>
      <c r="G785" s="8"/>
      <c r="H785" s="23">
        <f t="shared" si="13"/>
        <v>0</v>
      </c>
    </row>
    <row r="786" spans="1:8">
      <c r="A786" s="8"/>
      <c r="B786" s="8"/>
      <c r="C786" s="8"/>
      <c r="D786" s="8"/>
      <c r="E786" s="43" t="s">
        <v>11</v>
      </c>
      <c r="F786" s="8"/>
      <c r="G786" s="8"/>
      <c r="H786" s="23">
        <f t="shared" si="13"/>
        <v>0</v>
      </c>
    </row>
    <row r="787" spans="1:8">
      <c r="A787" s="8"/>
      <c r="B787" s="8"/>
      <c r="C787" s="8"/>
      <c r="D787" s="8"/>
      <c r="E787" s="43" t="s">
        <v>11</v>
      </c>
      <c r="F787" s="8"/>
      <c r="G787" s="8"/>
      <c r="H787" s="23">
        <f t="shared" si="13"/>
        <v>0</v>
      </c>
    </row>
    <row r="788" spans="1:8">
      <c r="A788" s="8"/>
      <c r="B788" s="8"/>
      <c r="C788" s="8"/>
      <c r="D788" s="8"/>
      <c r="E788" s="43" t="s">
        <v>11</v>
      </c>
      <c r="F788" s="8"/>
      <c r="G788" s="8"/>
      <c r="H788" s="23">
        <f t="shared" si="13"/>
        <v>0</v>
      </c>
    </row>
    <row r="789" spans="1:8">
      <c r="A789" s="8"/>
      <c r="B789" s="8"/>
      <c r="C789" s="8"/>
      <c r="D789" s="8"/>
      <c r="E789" s="43" t="s">
        <v>11</v>
      </c>
      <c r="F789" s="8"/>
      <c r="G789" s="8"/>
      <c r="H789" s="23">
        <f t="shared" si="13"/>
        <v>0</v>
      </c>
    </row>
    <row r="790" spans="1:8">
      <c r="A790" s="8"/>
      <c r="B790" s="8"/>
      <c r="C790" s="8"/>
      <c r="D790" s="8"/>
      <c r="E790" s="43" t="s">
        <v>11</v>
      </c>
      <c r="F790" s="8"/>
      <c r="G790" s="8"/>
      <c r="H790" s="23">
        <f t="shared" si="13"/>
        <v>0</v>
      </c>
    </row>
    <row r="791" spans="1:8">
      <c r="A791" s="8"/>
      <c r="B791" s="8"/>
      <c r="C791" s="8"/>
      <c r="D791" s="8"/>
      <c r="E791" s="43" t="s">
        <v>11</v>
      </c>
      <c r="F791" s="8"/>
      <c r="G791" s="8"/>
      <c r="H791" s="23">
        <f t="shared" si="13"/>
        <v>0</v>
      </c>
    </row>
    <row r="792" spans="1:8">
      <c r="A792" s="8"/>
      <c r="B792" s="8"/>
      <c r="C792" s="8"/>
      <c r="D792" s="8"/>
      <c r="E792" s="43" t="s">
        <v>11</v>
      </c>
      <c r="F792" s="8"/>
      <c r="G792" s="8"/>
      <c r="H792" s="23">
        <f t="shared" si="13"/>
        <v>0</v>
      </c>
    </row>
    <row r="793" spans="1:8">
      <c r="A793" s="8"/>
      <c r="B793" s="8"/>
      <c r="C793" s="8"/>
      <c r="D793" s="8"/>
      <c r="E793" s="43" t="s">
        <v>11</v>
      </c>
      <c r="F793" s="8"/>
      <c r="G793" s="8"/>
      <c r="H793" s="23">
        <f t="shared" si="13"/>
        <v>0</v>
      </c>
    </row>
    <row r="794" spans="1:8">
      <c r="A794" s="8"/>
      <c r="B794" s="8"/>
      <c r="C794" s="8"/>
      <c r="D794" s="8"/>
      <c r="E794" s="43" t="s">
        <v>11</v>
      </c>
      <c r="F794" s="8"/>
      <c r="G794" s="8"/>
      <c r="H794" s="23">
        <f t="shared" si="13"/>
        <v>0</v>
      </c>
    </row>
    <row r="795" spans="1:8">
      <c r="A795" s="8"/>
      <c r="B795" s="8"/>
      <c r="C795" s="8"/>
      <c r="D795" s="8"/>
      <c r="E795" s="43" t="s">
        <v>11</v>
      </c>
      <c r="F795" s="8"/>
      <c r="G795" s="8"/>
      <c r="H795" s="23">
        <f t="shared" si="13"/>
        <v>0</v>
      </c>
    </row>
    <row r="796" spans="1:8">
      <c r="A796" s="8"/>
      <c r="B796" s="8"/>
      <c r="C796" s="8"/>
      <c r="D796" s="8"/>
      <c r="E796" s="43" t="s">
        <v>11</v>
      </c>
      <c r="F796" s="8"/>
      <c r="G796" s="8"/>
      <c r="H796" s="23">
        <f t="shared" si="13"/>
        <v>0</v>
      </c>
    </row>
    <row r="797" spans="1:8">
      <c r="A797" s="8"/>
      <c r="B797" s="8"/>
      <c r="C797" s="8"/>
      <c r="D797" s="8"/>
      <c r="E797" s="43" t="s">
        <v>11</v>
      </c>
      <c r="F797" s="8"/>
      <c r="G797" s="8"/>
      <c r="H797" s="23">
        <f t="shared" si="13"/>
        <v>0</v>
      </c>
    </row>
    <row r="798" spans="1:8">
      <c r="A798" s="8"/>
      <c r="B798" s="8"/>
      <c r="C798" s="8"/>
      <c r="D798" s="8"/>
      <c r="E798" s="43" t="s">
        <v>11</v>
      </c>
      <c r="F798" s="8"/>
      <c r="G798" s="8"/>
      <c r="H798" s="23">
        <f t="shared" si="13"/>
        <v>0</v>
      </c>
    </row>
    <row r="799" spans="1:8">
      <c r="A799" s="8"/>
      <c r="B799" s="8"/>
      <c r="C799" s="8"/>
      <c r="D799" s="8"/>
      <c r="E799" s="43" t="s">
        <v>11</v>
      </c>
      <c r="F799" s="8"/>
      <c r="G799" s="8"/>
      <c r="H799" s="23">
        <f t="shared" si="13"/>
        <v>0</v>
      </c>
    </row>
    <row r="800" spans="1:8">
      <c r="A800" s="8"/>
      <c r="B800" s="8"/>
      <c r="C800" s="8"/>
      <c r="D800" s="8"/>
      <c r="E800" s="43" t="s">
        <v>11</v>
      </c>
      <c r="F800" s="8"/>
      <c r="G800" s="8"/>
      <c r="H800" s="23">
        <f t="shared" si="13"/>
        <v>0</v>
      </c>
    </row>
    <row r="801" spans="1:8">
      <c r="A801" s="8"/>
      <c r="B801" s="8"/>
      <c r="C801" s="8"/>
      <c r="D801" s="8"/>
      <c r="E801" s="43" t="s">
        <v>11</v>
      </c>
      <c r="F801" s="8"/>
      <c r="G801" s="8"/>
      <c r="H801" s="23">
        <f t="shared" si="13"/>
        <v>0</v>
      </c>
    </row>
    <row r="802" spans="1:8">
      <c r="A802" s="8"/>
      <c r="B802" s="8"/>
      <c r="C802" s="8"/>
      <c r="D802" s="8"/>
      <c r="E802" s="43" t="s">
        <v>11</v>
      </c>
      <c r="F802" s="8"/>
      <c r="G802" s="8"/>
      <c r="H802" s="23">
        <f t="shared" si="13"/>
        <v>0</v>
      </c>
    </row>
    <row r="803" spans="1:8">
      <c r="A803" s="8"/>
      <c r="B803" s="8"/>
      <c r="C803" s="8"/>
      <c r="D803" s="8"/>
      <c r="E803" s="43" t="s">
        <v>11</v>
      </c>
      <c r="F803" s="8"/>
      <c r="G803" s="8"/>
      <c r="H803" s="23">
        <f t="shared" si="13"/>
        <v>0</v>
      </c>
    </row>
    <row r="804" spans="1:8">
      <c r="A804" s="8"/>
      <c r="B804" s="8"/>
      <c r="C804" s="8"/>
      <c r="D804" s="8"/>
      <c r="E804" s="43" t="s">
        <v>11</v>
      </c>
      <c r="F804" s="8"/>
      <c r="G804" s="8"/>
      <c r="H804" s="23">
        <f t="shared" si="13"/>
        <v>0</v>
      </c>
    </row>
    <row r="805" spans="1:8">
      <c r="A805" s="8"/>
      <c r="B805" s="8"/>
      <c r="C805" s="8"/>
      <c r="D805" s="8"/>
      <c r="E805" s="43" t="s">
        <v>11</v>
      </c>
      <c r="F805" s="8"/>
      <c r="G805" s="8"/>
      <c r="H805" s="23">
        <f t="shared" si="13"/>
        <v>0</v>
      </c>
    </row>
    <row r="806" spans="1:8">
      <c r="A806" s="8"/>
      <c r="B806" s="8"/>
      <c r="C806" s="8"/>
      <c r="D806" s="8"/>
      <c r="E806" s="43" t="s">
        <v>11</v>
      </c>
      <c r="F806" s="8"/>
      <c r="G806" s="8"/>
      <c r="H806" s="23">
        <f t="shared" si="13"/>
        <v>0</v>
      </c>
    </row>
    <row r="807" spans="1:8">
      <c r="A807" s="8"/>
      <c r="B807" s="8"/>
      <c r="C807" s="8"/>
      <c r="D807" s="8"/>
      <c r="E807" s="43" t="s">
        <v>11</v>
      </c>
      <c r="F807" s="8"/>
      <c r="G807" s="8"/>
      <c r="H807" s="23">
        <f t="shared" si="13"/>
        <v>0</v>
      </c>
    </row>
    <row r="808" spans="1:8">
      <c r="A808" s="8"/>
      <c r="B808" s="8"/>
      <c r="C808" s="8"/>
      <c r="D808" s="8"/>
      <c r="E808" s="43" t="s">
        <v>11</v>
      </c>
      <c r="F808" s="8"/>
      <c r="G808" s="8"/>
      <c r="H808" s="23">
        <f t="shared" si="13"/>
        <v>0</v>
      </c>
    </row>
    <row r="809" spans="1:8">
      <c r="A809" s="8"/>
      <c r="B809" s="8"/>
      <c r="C809" s="8"/>
      <c r="D809" s="8"/>
      <c r="E809" s="43" t="s">
        <v>11</v>
      </c>
      <c r="F809" s="8"/>
      <c r="G809" s="8"/>
      <c r="H809" s="23">
        <f t="shared" si="13"/>
        <v>0</v>
      </c>
    </row>
    <row r="810" spans="1:8">
      <c r="A810" s="8"/>
      <c r="B810" s="8"/>
      <c r="C810" s="8"/>
      <c r="D810" s="8"/>
      <c r="E810" s="43" t="s">
        <v>11</v>
      </c>
      <c r="F810" s="8"/>
      <c r="G810" s="8"/>
      <c r="H810" s="23">
        <f t="shared" si="13"/>
        <v>0</v>
      </c>
    </row>
    <row r="811" spans="1:8">
      <c r="A811" s="8"/>
      <c r="B811" s="8"/>
      <c r="C811" s="8"/>
      <c r="D811" s="8"/>
      <c r="E811" s="43" t="s">
        <v>11</v>
      </c>
      <c r="F811" s="8"/>
      <c r="G811" s="8"/>
      <c r="H811" s="23">
        <f t="shared" si="13"/>
        <v>0</v>
      </c>
    </row>
    <row r="812" spans="1:8">
      <c r="A812" s="8"/>
      <c r="B812" s="8"/>
      <c r="C812" s="8"/>
      <c r="D812" s="8"/>
      <c r="E812" s="43" t="s">
        <v>11</v>
      </c>
      <c r="F812" s="8"/>
      <c r="G812" s="8"/>
      <c r="H812" s="23">
        <f t="shared" si="13"/>
        <v>0</v>
      </c>
    </row>
    <row r="813" spans="1:8">
      <c r="A813" s="8"/>
      <c r="B813" s="8"/>
      <c r="C813" s="8"/>
      <c r="D813" s="8"/>
      <c r="E813" s="43" t="s">
        <v>11</v>
      </c>
      <c r="F813" s="8"/>
      <c r="G813" s="8"/>
      <c r="H813" s="23">
        <f t="shared" si="13"/>
        <v>0</v>
      </c>
    </row>
    <row r="814" spans="1:8">
      <c r="A814" s="8"/>
      <c r="B814" s="8"/>
      <c r="C814" s="8"/>
      <c r="D814" s="8"/>
      <c r="E814" s="43" t="s">
        <v>11</v>
      </c>
      <c r="F814" s="8"/>
      <c r="G814" s="8"/>
      <c r="H814" s="23">
        <f t="shared" si="13"/>
        <v>0</v>
      </c>
    </row>
    <row r="815" spans="1:8">
      <c r="A815" s="8"/>
      <c r="B815" s="8"/>
      <c r="C815" s="8"/>
      <c r="D815" s="8"/>
      <c r="E815" s="43" t="s">
        <v>11</v>
      </c>
      <c r="F815" s="8"/>
      <c r="G815" s="8"/>
      <c r="H815" s="23">
        <f t="shared" si="13"/>
        <v>0</v>
      </c>
    </row>
    <row r="816" spans="1:8">
      <c r="A816" s="8"/>
      <c r="B816" s="8"/>
      <c r="C816" s="8"/>
      <c r="D816" s="8"/>
      <c r="E816" s="43" t="s">
        <v>11</v>
      </c>
      <c r="F816" s="8"/>
      <c r="G816" s="8"/>
      <c r="H816" s="23">
        <f t="shared" si="13"/>
        <v>0</v>
      </c>
    </row>
    <row r="817" spans="1:8">
      <c r="A817" s="8"/>
      <c r="B817" s="8"/>
      <c r="C817" s="8"/>
      <c r="D817" s="8"/>
      <c r="E817" s="43" t="s">
        <v>11</v>
      </c>
      <c r="F817" s="8"/>
      <c r="G817" s="8"/>
      <c r="H817" s="23">
        <f t="shared" si="13"/>
        <v>0</v>
      </c>
    </row>
    <row r="818" spans="1:8">
      <c r="A818" s="8"/>
      <c r="B818" s="8"/>
      <c r="C818" s="8"/>
      <c r="D818" s="8"/>
      <c r="E818" s="43" t="s">
        <v>11</v>
      </c>
      <c r="F818" s="8"/>
      <c r="G818" s="8"/>
      <c r="H818" s="23">
        <f t="shared" si="13"/>
        <v>0</v>
      </c>
    </row>
    <row r="819" spans="1:8">
      <c r="A819" s="8"/>
      <c r="B819" s="8"/>
      <c r="C819" s="8"/>
      <c r="D819" s="8"/>
      <c r="E819" s="43" t="s">
        <v>11</v>
      </c>
      <c r="F819" s="8"/>
      <c r="G819" s="8"/>
      <c r="H819" s="23">
        <f t="shared" si="13"/>
        <v>0</v>
      </c>
    </row>
    <row r="820" spans="1:8">
      <c r="A820" s="8"/>
      <c r="B820" s="8"/>
      <c r="C820" s="8"/>
      <c r="D820" s="8"/>
      <c r="E820" s="43" t="s">
        <v>11</v>
      </c>
      <c r="F820" s="8"/>
      <c r="G820" s="8"/>
      <c r="H820" s="23">
        <f t="shared" si="13"/>
        <v>0</v>
      </c>
    </row>
    <row r="821" spans="1:8">
      <c r="A821" s="8"/>
      <c r="B821" s="8"/>
      <c r="C821" s="8"/>
      <c r="D821" s="8"/>
      <c r="E821" s="43" t="s">
        <v>11</v>
      </c>
      <c r="F821" s="8"/>
      <c r="G821" s="8"/>
      <c r="H821" s="23">
        <f t="shared" si="13"/>
        <v>0</v>
      </c>
    </row>
    <row r="822" spans="1:8">
      <c r="A822" s="8"/>
      <c r="B822" s="8"/>
      <c r="C822" s="8"/>
      <c r="D822" s="8"/>
      <c r="E822" s="43" t="s">
        <v>11</v>
      </c>
      <c r="F822" s="8"/>
      <c r="G822" s="8"/>
      <c r="H822" s="23">
        <f t="shared" si="13"/>
        <v>0</v>
      </c>
    </row>
    <row r="823" spans="1:8">
      <c r="A823" s="8"/>
      <c r="B823" s="8"/>
      <c r="C823" s="8"/>
      <c r="D823" s="8"/>
      <c r="E823" s="43" t="s">
        <v>11</v>
      </c>
      <c r="F823" s="8"/>
      <c r="G823" s="8"/>
      <c r="H823" s="23">
        <f t="shared" si="13"/>
        <v>0</v>
      </c>
    </row>
    <row r="824" spans="1:8">
      <c r="A824" s="8"/>
      <c r="B824" s="8"/>
      <c r="C824" s="8"/>
      <c r="D824" s="8"/>
      <c r="E824" s="43" t="s">
        <v>11</v>
      </c>
      <c r="F824" s="8"/>
      <c r="G824" s="8"/>
      <c r="H824" s="23">
        <f t="shared" si="13"/>
        <v>0</v>
      </c>
    </row>
    <row r="825" spans="1:8">
      <c r="A825" s="8"/>
      <c r="B825" s="8"/>
      <c r="C825" s="8"/>
      <c r="D825" s="8"/>
      <c r="E825" s="43" t="s">
        <v>11</v>
      </c>
      <c r="F825" s="8"/>
      <c r="G825" s="8"/>
      <c r="H825" s="23">
        <f t="shared" si="13"/>
        <v>0</v>
      </c>
    </row>
    <row r="826" spans="1:8">
      <c r="A826" s="8"/>
      <c r="B826" s="8"/>
      <c r="C826" s="8"/>
      <c r="D826" s="8"/>
      <c r="E826" s="43" t="s">
        <v>11</v>
      </c>
      <c r="F826" s="8"/>
      <c r="G826" s="8"/>
      <c r="H826" s="23">
        <f t="shared" si="13"/>
        <v>0</v>
      </c>
    </row>
    <row r="827" spans="1:8">
      <c r="A827" s="8"/>
      <c r="B827" s="8"/>
      <c r="C827" s="8"/>
      <c r="D827" s="8"/>
      <c r="E827" s="43" t="s">
        <v>11</v>
      </c>
      <c r="F827" s="8"/>
      <c r="G827" s="8"/>
      <c r="H827" s="23">
        <f t="shared" si="13"/>
        <v>0</v>
      </c>
    </row>
    <row r="828" spans="1:8">
      <c r="A828" s="8"/>
      <c r="B828" s="8"/>
      <c r="C828" s="8"/>
      <c r="D828" s="8"/>
      <c r="E828" s="43" t="s">
        <v>11</v>
      </c>
      <c r="F828" s="8"/>
      <c r="G828" s="8"/>
      <c r="H828" s="23">
        <f t="shared" si="13"/>
        <v>0</v>
      </c>
    </row>
    <row r="829" spans="1:8">
      <c r="A829" s="8"/>
      <c r="B829" s="8"/>
      <c r="C829" s="8"/>
      <c r="D829" s="8"/>
      <c r="E829" s="43" t="s">
        <v>11</v>
      </c>
      <c r="F829" s="8"/>
      <c r="G829" s="8"/>
      <c r="H829" s="23">
        <f t="shared" si="13"/>
        <v>0</v>
      </c>
    </row>
    <row r="830" spans="1:8">
      <c r="A830" s="8"/>
      <c r="B830" s="8"/>
      <c r="C830" s="8"/>
      <c r="D830" s="8"/>
      <c r="E830" s="43" t="s">
        <v>11</v>
      </c>
      <c r="F830" s="8"/>
      <c r="G830" s="8"/>
      <c r="H830" s="23">
        <f t="shared" si="13"/>
        <v>0</v>
      </c>
    </row>
    <row r="831" spans="1:8">
      <c r="A831" s="8"/>
      <c r="B831" s="8"/>
      <c r="C831" s="8"/>
      <c r="D831" s="8"/>
      <c r="E831" s="43" t="s">
        <v>11</v>
      </c>
      <c r="F831" s="8"/>
      <c r="G831" s="8"/>
      <c r="H831" s="23">
        <f t="shared" si="13"/>
        <v>0</v>
      </c>
    </row>
    <row r="832" spans="1:8">
      <c r="A832" s="8"/>
      <c r="B832" s="8"/>
      <c r="C832" s="8"/>
      <c r="D832" s="8"/>
      <c r="E832" s="43" t="s">
        <v>11</v>
      </c>
      <c r="F832" s="8"/>
      <c r="G832" s="8"/>
      <c r="H832" s="23">
        <f t="shared" si="13"/>
        <v>0</v>
      </c>
    </row>
    <row r="833" spans="1:8">
      <c r="A833" s="8"/>
      <c r="B833" s="8"/>
      <c r="C833" s="8"/>
      <c r="D833" s="8"/>
      <c r="E833" s="43" t="s">
        <v>11</v>
      </c>
      <c r="F833" s="8"/>
      <c r="G833" s="8"/>
      <c r="H833" s="23">
        <f t="shared" si="13"/>
        <v>0</v>
      </c>
    </row>
    <row r="834" spans="1:8">
      <c r="A834" s="8"/>
      <c r="B834" s="8"/>
      <c r="C834" s="8"/>
      <c r="D834" s="8"/>
      <c r="E834" s="43" t="s">
        <v>11</v>
      </c>
      <c r="F834" s="8"/>
      <c r="G834" s="8"/>
      <c r="H834" s="23">
        <f t="shared" si="13"/>
        <v>0</v>
      </c>
    </row>
    <row r="835" spans="1:8">
      <c r="A835" s="8"/>
      <c r="B835" s="8"/>
      <c r="C835" s="8"/>
      <c r="D835" s="8"/>
      <c r="E835" s="43" t="s">
        <v>11</v>
      </c>
      <c r="F835" s="8"/>
      <c r="G835" s="8"/>
      <c r="H835" s="23">
        <f t="shared" si="13"/>
        <v>0</v>
      </c>
    </row>
    <row r="836" spans="1:8">
      <c r="A836" s="8"/>
      <c r="B836" s="8"/>
      <c r="C836" s="8"/>
      <c r="D836" s="8"/>
      <c r="E836" s="43" t="s">
        <v>11</v>
      </c>
      <c r="F836" s="8"/>
      <c r="G836" s="8"/>
      <c r="H836" s="23">
        <f t="shared" si="13"/>
        <v>0</v>
      </c>
    </row>
    <row r="837" spans="1:8">
      <c r="A837" s="8"/>
      <c r="B837" s="8"/>
      <c r="C837" s="8"/>
      <c r="D837" s="8"/>
      <c r="E837" s="43" t="s">
        <v>11</v>
      </c>
      <c r="F837" s="8"/>
      <c r="G837" s="8"/>
      <c r="H837" s="23">
        <f t="shared" si="13"/>
        <v>0</v>
      </c>
    </row>
    <row r="838" spans="1:8">
      <c r="A838" s="8"/>
      <c r="B838" s="8"/>
      <c r="C838" s="8"/>
      <c r="D838" s="8"/>
      <c r="E838" s="43" t="s">
        <v>11</v>
      </c>
      <c r="F838" s="8"/>
      <c r="G838" s="8"/>
      <c r="H838" s="23">
        <f t="shared" si="13"/>
        <v>0</v>
      </c>
    </row>
    <row r="839" spans="1:8">
      <c r="A839" s="8"/>
      <c r="B839" s="8"/>
      <c r="C839" s="8"/>
      <c r="D839" s="8"/>
      <c r="E839" s="43" t="s">
        <v>11</v>
      </c>
      <c r="F839" s="8"/>
      <c r="G839" s="8"/>
      <c r="H839" s="23">
        <f t="shared" si="13"/>
        <v>0</v>
      </c>
    </row>
    <row r="840" spans="1:8">
      <c r="A840" s="8"/>
      <c r="B840" s="8"/>
      <c r="C840" s="8"/>
      <c r="D840" s="8"/>
      <c r="E840" s="43" t="s">
        <v>11</v>
      </c>
      <c r="F840" s="8"/>
      <c r="G840" s="8"/>
      <c r="H840" s="23">
        <f t="shared" ref="H840:H903" si="14">IF(OR(D840="合格",D840=""),F840+G840/20,0)</f>
        <v>0</v>
      </c>
    </row>
    <row r="841" spans="1:8">
      <c r="A841" s="8"/>
      <c r="B841" s="8"/>
      <c r="C841" s="8"/>
      <c r="D841" s="8"/>
      <c r="E841" s="43" t="s">
        <v>11</v>
      </c>
      <c r="F841" s="8"/>
      <c r="G841" s="8"/>
      <c r="H841" s="23">
        <f t="shared" si="14"/>
        <v>0</v>
      </c>
    </row>
    <row r="842" spans="1:8">
      <c r="A842" s="8"/>
      <c r="B842" s="8"/>
      <c r="C842" s="8"/>
      <c r="D842" s="8"/>
      <c r="E842" s="43" t="s">
        <v>11</v>
      </c>
      <c r="F842" s="8"/>
      <c r="G842" s="8"/>
      <c r="H842" s="23">
        <f t="shared" si="14"/>
        <v>0</v>
      </c>
    </row>
    <row r="843" spans="1:8">
      <c r="A843" s="8"/>
      <c r="B843" s="8"/>
      <c r="C843" s="8"/>
      <c r="D843" s="8"/>
      <c r="E843" s="43" t="s">
        <v>11</v>
      </c>
      <c r="F843" s="8"/>
      <c r="G843" s="8"/>
      <c r="H843" s="23">
        <f t="shared" si="14"/>
        <v>0</v>
      </c>
    </row>
    <row r="844" spans="1:8">
      <c r="A844" s="8"/>
      <c r="B844" s="8"/>
      <c r="C844" s="8"/>
      <c r="D844" s="8"/>
      <c r="E844" s="43" t="s">
        <v>11</v>
      </c>
      <c r="F844" s="8"/>
      <c r="G844" s="8"/>
      <c r="H844" s="23">
        <f t="shared" si="14"/>
        <v>0</v>
      </c>
    </row>
    <row r="845" spans="1:8">
      <c r="A845" s="8"/>
      <c r="B845" s="8"/>
      <c r="C845" s="8"/>
      <c r="D845" s="8"/>
      <c r="E845" s="43" t="s">
        <v>11</v>
      </c>
      <c r="F845" s="8"/>
      <c r="G845" s="8"/>
      <c r="H845" s="23">
        <f t="shared" si="14"/>
        <v>0</v>
      </c>
    </row>
    <row r="846" spans="1:8">
      <c r="A846" s="8"/>
      <c r="B846" s="8"/>
      <c r="C846" s="8"/>
      <c r="D846" s="8"/>
      <c r="E846" s="43" t="s">
        <v>11</v>
      </c>
      <c r="F846" s="8"/>
      <c r="G846" s="8"/>
      <c r="H846" s="23">
        <f t="shared" si="14"/>
        <v>0</v>
      </c>
    </row>
    <row r="847" spans="1:8">
      <c r="A847" s="8"/>
      <c r="B847" s="8"/>
      <c r="C847" s="8"/>
      <c r="D847" s="8"/>
      <c r="E847" s="43" t="s">
        <v>11</v>
      </c>
      <c r="F847" s="8"/>
      <c r="G847" s="8"/>
      <c r="H847" s="23">
        <f t="shared" si="14"/>
        <v>0</v>
      </c>
    </row>
    <row r="848" spans="1:8">
      <c r="A848" s="8"/>
      <c r="B848" s="8"/>
      <c r="C848" s="8"/>
      <c r="D848" s="8"/>
      <c r="E848" s="43" t="s">
        <v>11</v>
      </c>
      <c r="F848" s="8"/>
      <c r="G848" s="8"/>
      <c r="H848" s="23">
        <f t="shared" si="14"/>
        <v>0</v>
      </c>
    </row>
    <row r="849" spans="1:8">
      <c r="A849" s="8"/>
      <c r="B849" s="8"/>
      <c r="C849" s="8"/>
      <c r="D849" s="8"/>
      <c r="E849" s="43" t="s">
        <v>11</v>
      </c>
      <c r="F849" s="8"/>
      <c r="G849" s="8"/>
      <c r="H849" s="23">
        <f t="shared" si="14"/>
        <v>0</v>
      </c>
    </row>
    <row r="850" spans="1:8">
      <c r="A850" s="8"/>
      <c r="B850" s="8"/>
      <c r="C850" s="8"/>
      <c r="D850" s="8"/>
      <c r="E850" s="43" t="s">
        <v>11</v>
      </c>
      <c r="F850" s="8"/>
      <c r="G850" s="8"/>
      <c r="H850" s="23">
        <f t="shared" si="14"/>
        <v>0</v>
      </c>
    </row>
    <row r="851" spans="1:8">
      <c r="A851" s="8"/>
      <c r="B851" s="8"/>
      <c r="C851" s="8"/>
      <c r="D851" s="8"/>
      <c r="E851" s="43" t="s">
        <v>11</v>
      </c>
      <c r="F851" s="8"/>
      <c r="G851" s="8"/>
      <c r="H851" s="23">
        <f t="shared" si="14"/>
        <v>0</v>
      </c>
    </row>
    <row r="852" spans="1:8">
      <c r="A852" s="8"/>
      <c r="B852" s="8"/>
      <c r="C852" s="8"/>
      <c r="D852" s="8"/>
      <c r="E852" s="43" t="s">
        <v>11</v>
      </c>
      <c r="F852" s="8"/>
      <c r="G852" s="8"/>
      <c r="H852" s="23">
        <f t="shared" si="14"/>
        <v>0</v>
      </c>
    </row>
    <row r="853" spans="1:8">
      <c r="A853" s="8"/>
      <c r="B853" s="8"/>
      <c r="C853" s="8"/>
      <c r="D853" s="8"/>
      <c r="E853" s="43" t="s">
        <v>11</v>
      </c>
      <c r="F853" s="8"/>
      <c r="G853" s="8"/>
      <c r="H853" s="23">
        <f t="shared" si="14"/>
        <v>0</v>
      </c>
    </row>
    <row r="854" spans="1:8">
      <c r="A854" s="8"/>
      <c r="B854" s="8"/>
      <c r="C854" s="8"/>
      <c r="D854" s="8"/>
      <c r="E854" s="43" t="s">
        <v>11</v>
      </c>
      <c r="F854" s="8"/>
      <c r="G854" s="8"/>
      <c r="H854" s="23">
        <f t="shared" si="14"/>
        <v>0</v>
      </c>
    </row>
    <row r="855" spans="1:8">
      <c r="A855" s="8"/>
      <c r="B855" s="8"/>
      <c r="C855" s="8"/>
      <c r="D855" s="8"/>
      <c r="E855" s="43" t="s">
        <v>11</v>
      </c>
      <c r="F855" s="8"/>
      <c r="G855" s="8"/>
      <c r="H855" s="23">
        <f t="shared" si="14"/>
        <v>0</v>
      </c>
    </row>
    <row r="856" spans="1:8">
      <c r="A856" s="8"/>
      <c r="B856" s="8"/>
      <c r="C856" s="8"/>
      <c r="D856" s="8"/>
      <c r="E856" s="43" t="s">
        <v>11</v>
      </c>
      <c r="F856" s="8"/>
      <c r="G856" s="8"/>
      <c r="H856" s="23">
        <f t="shared" si="14"/>
        <v>0</v>
      </c>
    </row>
    <row r="857" spans="1:8">
      <c r="A857" s="8"/>
      <c r="B857" s="8"/>
      <c r="C857" s="8"/>
      <c r="D857" s="8"/>
      <c r="E857" s="43" t="s">
        <v>11</v>
      </c>
      <c r="F857" s="8"/>
      <c r="G857" s="8"/>
      <c r="H857" s="23">
        <f t="shared" si="14"/>
        <v>0</v>
      </c>
    </row>
    <row r="858" spans="1:8">
      <c r="A858" s="8"/>
      <c r="B858" s="8"/>
      <c r="C858" s="8"/>
      <c r="D858" s="8"/>
      <c r="E858" s="43" t="s">
        <v>11</v>
      </c>
      <c r="F858" s="8"/>
      <c r="G858" s="8"/>
      <c r="H858" s="23">
        <f t="shared" si="14"/>
        <v>0</v>
      </c>
    </row>
    <row r="859" spans="1:8">
      <c r="A859" s="8"/>
      <c r="B859" s="8"/>
      <c r="C859" s="8"/>
      <c r="D859" s="8"/>
      <c r="E859" s="43" t="s">
        <v>11</v>
      </c>
      <c r="F859" s="8"/>
      <c r="G859" s="8"/>
      <c r="H859" s="23">
        <f t="shared" si="14"/>
        <v>0</v>
      </c>
    </row>
    <row r="860" spans="1:8">
      <c r="A860" s="8"/>
      <c r="B860" s="8"/>
      <c r="C860" s="8"/>
      <c r="D860" s="8"/>
      <c r="E860" s="43" t="s">
        <v>11</v>
      </c>
      <c r="F860" s="8"/>
      <c r="G860" s="8"/>
      <c r="H860" s="23">
        <f t="shared" si="14"/>
        <v>0</v>
      </c>
    </row>
    <row r="861" spans="1:8">
      <c r="A861" s="8"/>
      <c r="B861" s="8"/>
      <c r="C861" s="8"/>
      <c r="D861" s="8"/>
      <c r="E861" s="43" t="s">
        <v>11</v>
      </c>
      <c r="F861" s="8"/>
      <c r="G861" s="8"/>
      <c r="H861" s="23">
        <f t="shared" si="14"/>
        <v>0</v>
      </c>
    </row>
    <row r="862" spans="1:8">
      <c r="A862" s="8"/>
      <c r="B862" s="8"/>
      <c r="C862" s="8"/>
      <c r="D862" s="8"/>
      <c r="E862" s="43" t="s">
        <v>11</v>
      </c>
      <c r="F862" s="8"/>
      <c r="G862" s="8"/>
      <c r="H862" s="23">
        <f t="shared" si="14"/>
        <v>0</v>
      </c>
    </row>
    <row r="863" spans="1:8">
      <c r="A863" s="8"/>
      <c r="B863" s="8"/>
      <c r="C863" s="8"/>
      <c r="D863" s="8"/>
      <c r="E863" s="43" t="s">
        <v>11</v>
      </c>
      <c r="F863" s="8"/>
      <c r="G863" s="8"/>
      <c r="H863" s="23">
        <f t="shared" si="14"/>
        <v>0</v>
      </c>
    </row>
    <row r="864" spans="1:8">
      <c r="A864" s="8"/>
      <c r="B864" s="8"/>
      <c r="C864" s="8"/>
      <c r="D864" s="8"/>
      <c r="E864" s="43" t="s">
        <v>11</v>
      </c>
      <c r="F864" s="8"/>
      <c r="G864" s="8"/>
      <c r="H864" s="23">
        <f t="shared" si="14"/>
        <v>0</v>
      </c>
    </row>
    <row r="865" spans="1:8">
      <c r="A865" s="8"/>
      <c r="B865" s="8"/>
      <c r="C865" s="8"/>
      <c r="D865" s="8"/>
      <c r="E865" s="43" t="s">
        <v>11</v>
      </c>
      <c r="F865" s="8"/>
      <c r="G865" s="8"/>
      <c r="H865" s="23">
        <f t="shared" si="14"/>
        <v>0</v>
      </c>
    </row>
    <row r="866" spans="1:8">
      <c r="A866" s="8"/>
      <c r="B866" s="8"/>
      <c r="C866" s="8"/>
      <c r="D866" s="8"/>
      <c r="E866" s="43" t="s">
        <v>11</v>
      </c>
      <c r="F866" s="8"/>
      <c r="G866" s="8"/>
      <c r="H866" s="23">
        <f t="shared" si="14"/>
        <v>0</v>
      </c>
    </row>
    <row r="867" spans="1:8">
      <c r="A867" s="8"/>
      <c r="B867" s="8"/>
      <c r="C867" s="8"/>
      <c r="D867" s="8"/>
      <c r="E867" s="43" t="s">
        <v>11</v>
      </c>
      <c r="F867" s="8"/>
      <c r="G867" s="8"/>
      <c r="H867" s="23">
        <f t="shared" si="14"/>
        <v>0</v>
      </c>
    </row>
    <row r="868" spans="1:8">
      <c r="A868" s="8"/>
      <c r="B868" s="8"/>
      <c r="C868" s="8"/>
      <c r="D868" s="8"/>
      <c r="E868" s="43" t="s">
        <v>11</v>
      </c>
      <c r="F868" s="8"/>
      <c r="G868" s="8"/>
      <c r="H868" s="23">
        <f t="shared" si="14"/>
        <v>0</v>
      </c>
    </row>
    <row r="869" spans="1:8">
      <c r="A869" s="8"/>
      <c r="B869" s="8"/>
      <c r="C869" s="8"/>
      <c r="D869" s="8"/>
      <c r="E869" s="43" t="s">
        <v>11</v>
      </c>
      <c r="F869" s="8"/>
      <c r="G869" s="8"/>
      <c r="H869" s="23">
        <f t="shared" si="14"/>
        <v>0</v>
      </c>
    </row>
    <row r="870" spans="1:8">
      <c r="A870" s="8"/>
      <c r="B870" s="8"/>
      <c r="C870" s="8"/>
      <c r="D870" s="8"/>
      <c r="E870" s="43" t="s">
        <v>11</v>
      </c>
      <c r="F870" s="8"/>
      <c r="G870" s="8"/>
      <c r="H870" s="23">
        <f t="shared" si="14"/>
        <v>0</v>
      </c>
    </row>
    <row r="871" spans="1:8">
      <c r="A871" s="8"/>
      <c r="B871" s="8"/>
      <c r="C871" s="8"/>
      <c r="D871" s="8"/>
      <c r="E871" s="43" t="s">
        <v>11</v>
      </c>
      <c r="F871" s="8"/>
      <c r="G871" s="8"/>
      <c r="H871" s="23">
        <f t="shared" si="14"/>
        <v>0</v>
      </c>
    </row>
    <row r="872" spans="1:8">
      <c r="A872" s="8"/>
      <c r="B872" s="8"/>
      <c r="C872" s="8"/>
      <c r="D872" s="8"/>
      <c r="E872" s="43" t="s">
        <v>11</v>
      </c>
      <c r="F872" s="8"/>
      <c r="G872" s="8"/>
      <c r="H872" s="23">
        <f t="shared" si="14"/>
        <v>0</v>
      </c>
    </row>
    <row r="873" spans="1:8">
      <c r="A873" s="8"/>
      <c r="B873" s="8"/>
      <c r="C873" s="8"/>
      <c r="D873" s="8"/>
      <c r="E873" s="43" t="s">
        <v>11</v>
      </c>
      <c r="F873" s="8"/>
      <c r="G873" s="8"/>
      <c r="H873" s="23">
        <f t="shared" si="14"/>
        <v>0</v>
      </c>
    </row>
    <row r="874" spans="1:8">
      <c r="A874" s="8"/>
      <c r="B874" s="8"/>
      <c r="C874" s="8"/>
      <c r="D874" s="8"/>
      <c r="E874" s="43" t="s">
        <v>11</v>
      </c>
      <c r="F874" s="8"/>
      <c r="G874" s="8"/>
      <c r="H874" s="23">
        <f t="shared" si="14"/>
        <v>0</v>
      </c>
    </row>
    <row r="875" spans="1:8">
      <c r="A875" s="8"/>
      <c r="B875" s="8"/>
      <c r="C875" s="8"/>
      <c r="D875" s="8"/>
      <c r="E875" s="43" t="s">
        <v>11</v>
      </c>
      <c r="F875" s="8"/>
      <c r="G875" s="8"/>
      <c r="H875" s="23">
        <f t="shared" si="14"/>
        <v>0</v>
      </c>
    </row>
    <row r="876" spans="1:8">
      <c r="A876" s="8"/>
      <c r="B876" s="8"/>
      <c r="C876" s="8"/>
      <c r="D876" s="8"/>
      <c r="E876" s="43" t="s">
        <v>11</v>
      </c>
      <c r="F876" s="8"/>
      <c r="G876" s="8"/>
      <c r="H876" s="23">
        <f t="shared" si="14"/>
        <v>0</v>
      </c>
    </row>
    <row r="877" spans="1:8">
      <c r="A877" s="8"/>
      <c r="B877" s="8"/>
      <c r="C877" s="8"/>
      <c r="D877" s="8"/>
      <c r="E877" s="43" t="s">
        <v>11</v>
      </c>
      <c r="F877" s="8"/>
      <c r="G877" s="8"/>
      <c r="H877" s="23">
        <f t="shared" si="14"/>
        <v>0</v>
      </c>
    </row>
    <row r="878" spans="1:8">
      <c r="A878" s="8"/>
      <c r="B878" s="8"/>
      <c r="C878" s="8"/>
      <c r="D878" s="8"/>
      <c r="E878" s="43" t="s">
        <v>11</v>
      </c>
      <c r="F878" s="8"/>
      <c r="G878" s="8"/>
      <c r="H878" s="23">
        <f t="shared" si="14"/>
        <v>0</v>
      </c>
    </row>
    <row r="879" spans="1:8">
      <c r="A879" s="8"/>
      <c r="B879" s="8"/>
      <c r="C879" s="8"/>
      <c r="D879" s="8"/>
      <c r="E879" s="43" t="s">
        <v>11</v>
      </c>
      <c r="F879" s="8"/>
      <c r="G879" s="8"/>
      <c r="H879" s="23">
        <f t="shared" si="14"/>
        <v>0</v>
      </c>
    </row>
    <row r="880" spans="1:8">
      <c r="A880" s="8"/>
      <c r="B880" s="8"/>
      <c r="C880" s="8"/>
      <c r="D880" s="8"/>
      <c r="E880" s="43" t="s">
        <v>11</v>
      </c>
      <c r="F880" s="8"/>
      <c r="G880" s="8"/>
      <c r="H880" s="23">
        <f t="shared" si="14"/>
        <v>0</v>
      </c>
    </row>
    <row r="881" spans="1:8">
      <c r="A881" s="8"/>
      <c r="B881" s="8"/>
      <c r="C881" s="8"/>
      <c r="D881" s="8"/>
      <c r="E881" s="43" t="s">
        <v>11</v>
      </c>
      <c r="F881" s="8"/>
      <c r="G881" s="8"/>
      <c r="H881" s="23">
        <f t="shared" si="14"/>
        <v>0</v>
      </c>
    </row>
    <row r="882" spans="1:8">
      <c r="A882" s="8"/>
      <c r="B882" s="8"/>
      <c r="C882" s="8"/>
      <c r="D882" s="8"/>
      <c r="E882" s="43" t="s">
        <v>11</v>
      </c>
      <c r="F882" s="8"/>
      <c r="G882" s="8"/>
      <c r="H882" s="23">
        <f t="shared" si="14"/>
        <v>0</v>
      </c>
    </row>
    <row r="883" spans="1:8">
      <c r="A883" s="8"/>
      <c r="B883" s="8"/>
      <c r="C883" s="8"/>
      <c r="D883" s="8"/>
      <c r="E883" s="43" t="s">
        <v>11</v>
      </c>
      <c r="F883" s="8"/>
      <c r="G883" s="8"/>
      <c r="H883" s="23">
        <f t="shared" si="14"/>
        <v>0</v>
      </c>
    </row>
    <row r="884" spans="1:8">
      <c r="A884" s="8"/>
      <c r="B884" s="8"/>
      <c r="C884" s="8"/>
      <c r="D884" s="8"/>
      <c r="E884" s="43" t="s">
        <v>11</v>
      </c>
      <c r="F884" s="8"/>
      <c r="G884" s="8"/>
      <c r="H884" s="23">
        <f t="shared" si="14"/>
        <v>0</v>
      </c>
    </row>
    <row r="885" spans="1:8">
      <c r="A885" s="8"/>
      <c r="B885" s="8"/>
      <c r="C885" s="8"/>
      <c r="D885" s="8"/>
      <c r="E885" s="43" t="s">
        <v>11</v>
      </c>
      <c r="F885" s="8"/>
      <c r="G885" s="8"/>
      <c r="H885" s="23">
        <f t="shared" si="14"/>
        <v>0</v>
      </c>
    </row>
    <row r="886" spans="1:8">
      <c r="A886" s="8"/>
      <c r="B886" s="8"/>
      <c r="C886" s="8"/>
      <c r="D886" s="8"/>
      <c r="E886" s="43" t="s">
        <v>11</v>
      </c>
      <c r="F886" s="8"/>
      <c r="G886" s="8"/>
      <c r="H886" s="23">
        <f t="shared" si="14"/>
        <v>0</v>
      </c>
    </row>
    <row r="887" spans="1:8">
      <c r="A887" s="8"/>
      <c r="B887" s="8"/>
      <c r="C887" s="8"/>
      <c r="D887" s="8"/>
      <c r="E887" s="43" t="s">
        <v>11</v>
      </c>
      <c r="F887" s="8"/>
      <c r="G887" s="8"/>
      <c r="H887" s="23">
        <f t="shared" si="14"/>
        <v>0</v>
      </c>
    </row>
    <row r="888" spans="1:8">
      <c r="A888" s="8"/>
      <c r="B888" s="8"/>
      <c r="C888" s="8"/>
      <c r="D888" s="8"/>
      <c r="E888" s="43" t="s">
        <v>11</v>
      </c>
      <c r="F888" s="8"/>
      <c r="G888" s="8"/>
      <c r="H888" s="23">
        <f t="shared" si="14"/>
        <v>0</v>
      </c>
    </row>
    <row r="889" spans="1:8">
      <c r="A889" s="8"/>
      <c r="B889" s="8"/>
      <c r="C889" s="8"/>
      <c r="D889" s="8"/>
      <c r="E889" s="43" t="s">
        <v>11</v>
      </c>
      <c r="F889" s="8"/>
      <c r="G889" s="8"/>
      <c r="H889" s="23">
        <f t="shared" si="14"/>
        <v>0</v>
      </c>
    </row>
    <row r="890" spans="1:8">
      <c r="A890" s="8"/>
      <c r="B890" s="8"/>
      <c r="C890" s="8"/>
      <c r="D890" s="8"/>
      <c r="E890" s="43" t="s">
        <v>11</v>
      </c>
      <c r="F890" s="8"/>
      <c r="G890" s="8"/>
      <c r="H890" s="23">
        <f t="shared" si="14"/>
        <v>0</v>
      </c>
    </row>
    <row r="891" spans="1:8">
      <c r="A891" s="8"/>
      <c r="B891" s="8"/>
      <c r="C891" s="8"/>
      <c r="D891" s="8"/>
      <c r="E891" s="43" t="s">
        <v>11</v>
      </c>
      <c r="F891" s="8"/>
      <c r="G891" s="8"/>
      <c r="H891" s="23">
        <f t="shared" si="14"/>
        <v>0</v>
      </c>
    </row>
    <row r="892" spans="1:8">
      <c r="A892" s="8"/>
      <c r="B892" s="8"/>
      <c r="C892" s="8"/>
      <c r="D892" s="8"/>
      <c r="E892" s="43" t="s">
        <v>11</v>
      </c>
      <c r="F892" s="8"/>
      <c r="G892" s="8"/>
      <c r="H892" s="23">
        <f t="shared" si="14"/>
        <v>0</v>
      </c>
    </row>
    <row r="893" spans="1:8">
      <c r="A893" s="8"/>
      <c r="B893" s="8"/>
      <c r="C893" s="8"/>
      <c r="D893" s="8"/>
      <c r="E893" s="43" t="s">
        <v>11</v>
      </c>
      <c r="F893" s="8"/>
      <c r="G893" s="8"/>
      <c r="H893" s="23">
        <f t="shared" si="14"/>
        <v>0</v>
      </c>
    </row>
    <row r="894" spans="1:8">
      <c r="A894" s="8"/>
      <c r="B894" s="8"/>
      <c r="C894" s="8"/>
      <c r="D894" s="8"/>
      <c r="E894" s="43" t="s">
        <v>11</v>
      </c>
      <c r="F894" s="8"/>
      <c r="G894" s="8"/>
      <c r="H894" s="23">
        <f t="shared" si="14"/>
        <v>0</v>
      </c>
    </row>
    <row r="895" spans="1:8">
      <c r="A895" s="8"/>
      <c r="B895" s="8"/>
      <c r="C895" s="8"/>
      <c r="D895" s="8"/>
      <c r="E895" s="43" t="s">
        <v>11</v>
      </c>
      <c r="F895" s="8"/>
      <c r="G895" s="8"/>
      <c r="H895" s="23">
        <f t="shared" si="14"/>
        <v>0</v>
      </c>
    </row>
    <row r="896" spans="1:8">
      <c r="A896" s="8"/>
      <c r="B896" s="8"/>
      <c r="C896" s="8"/>
      <c r="D896" s="8"/>
      <c r="E896" s="43" t="s">
        <v>11</v>
      </c>
      <c r="F896" s="8"/>
      <c r="G896" s="8"/>
      <c r="H896" s="23">
        <f t="shared" si="14"/>
        <v>0</v>
      </c>
    </row>
    <row r="897" spans="1:8">
      <c r="A897" s="8"/>
      <c r="B897" s="8"/>
      <c r="C897" s="8"/>
      <c r="D897" s="8"/>
      <c r="E897" s="43" t="s">
        <v>11</v>
      </c>
      <c r="F897" s="8"/>
      <c r="G897" s="8"/>
      <c r="H897" s="23">
        <f t="shared" si="14"/>
        <v>0</v>
      </c>
    </row>
    <row r="898" spans="1:8">
      <c r="A898" s="8"/>
      <c r="B898" s="8"/>
      <c r="C898" s="8"/>
      <c r="D898" s="8"/>
      <c r="E898" s="43" t="s">
        <v>11</v>
      </c>
      <c r="F898" s="8"/>
      <c r="G898" s="8"/>
      <c r="H898" s="23">
        <f t="shared" si="14"/>
        <v>0</v>
      </c>
    </row>
    <row r="899" spans="1:8">
      <c r="A899" s="8"/>
      <c r="B899" s="8"/>
      <c r="C899" s="8"/>
      <c r="D899" s="8"/>
      <c r="E899" s="43" t="s">
        <v>11</v>
      </c>
      <c r="F899" s="8"/>
      <c r="G899" s="8"/>
      <c r="H899" s="23">
        <f t="shared" si="14"/>
        <v>0</v>
      </c>
    </row>
    <row r="900" spans="1:8">
      <c r="A900" s="8"/>
      <c r="B900" s="8"/>
      <c r="C900" s="8"/>
      <c r="D900" s="8"/>
      <c r="E900" s="43" t="s">
        <v>11</v>
      </c>
      <c r="F900" s="8"/>
      <c r="G900" s="8"/>
      <c r="H900" s="23">
        <f t="shared" si="14"/>
        <v>0</v>
      </c>
    </row>
    <row r="901" spans="1:8">
      <c r="A901" s="8"/>
      <c r="B901" s="8"/>
      <c r="C901" s="8"/>
      <c r="D901" s="8"/>
      <c r="E901" s="43" t="s">
        <v>11</v>
      </c>
      <c r="F901" s="8"/>
      <c r="G901" s="8"/>
      <c r="H901" s="23">
        <f t="shared" si="14"/>
        <v>0</v>
      </c>
    </row>
    <row r="902" spans="1:8">
      <c r="A902" s="8"/>
      <c r="B902" s="8"/>
      <c r="C902" s="8"/>
      <c r="D902" s="8"/>
      <c r="E902" s="43" t="s">
        <v>11</v>
      </c>
      <c r="F902" s="8"/>
      <c r="G902" s="8"/>
      <c r="H902" s="23">
        <f t="shared" si="14"/>
        <v>0</v>
      </c>
    </row>
    <row r="903" spans="1:8">
      <c r="A903" s="8"/>
      <c r="B903" s="8"/>
      <c r="C903" s="8"/>
      <c r="D903" s="8"/>
      <c r="E903" s="43" t="s">
        <v>11</v>
      </c>
      <c r="F903" s="8"/>
      <c r="G903" s="8"/>
      <c r="H903" s="23">
        <f t="shared" si="14"/>
        <v>0</v>
      </c>
    </row>
    <row r="904" spans="1:8">
      <c r="A904" s="8"/>
      <c r="B904" s="8"/>
      <c r="C904" s="8"/>
      <c r="D904" s="8"/>
      <c r="E904" s="43" t="s">
        <v>11</v>
      </c>
      <c r="F904" s="8"/>
      <c r="G904" s="8"/>
      <c r="H904" s="23">
        <f t="shared" ref="H904:H967" si="15">IF(OR(D904="合格",D904=""),F904+G904/20,0)</f>
        <v>0</v>
      </c>
    </row>
    <row r="905" spans="1:8">
      <c r="A905" s="8"/>
      <c r="B905" s="8"/>
      <c r="C905" s="8"/>
      <c r="D905" s="8"/>
      <c r="E905" s="43" t="s">
        <v>11</v>
      </c>
      <c r="F905" s="8"/>
      <c r="G905" s="8"/>
      <c r="H905" s="23">
        <f t="shared" si="15"/>
        <v>0</v>
      </c>
    </row>
    <row r="906" spans="1:8">
      <c r="A906" s="8"/>
      <c r="B906" s="8"/>
      <c r="C906" s="8"/>
      <c r="D906" s="8"/>
      <c r="E906" s="43" t="s">
        <v>11</v>
      </c>
      <c r="F906" s="8"/>
      <c r="G906" s="8"/>
      <c r="H906" s="23">
        <f t="shared" si="15"/>
        <v>0</v>
      </c>
    </row>
    <row r="907" spans="1:8">
      <c r="A907" s="8"/>
      <c r="B907" s="8"/>
      <c r="C907" s="8"/>
      <c r="D907" s="8"/>
      <c r="E907" s="43" t="s">
        <v>11</v>
      </c>
      <c r="F907" s="8"/>
      <c r="G907" s="8"/>
      <c r="H907" s="23">
        <f t="shared" si="15"/>
        <v>0</v>
      </c>
    </row>
    <row r="908" spans="1:8">
      <c r="A908" s="8"/>
      <c r="B908" s="8"/>
      <c r="C908" s="8"/>
      <c r="D908" s="8"/>
      <c r="E908" s="43" t="s">
        <v>11</v>
      </c>
      <c r="F908" s="8"/>
      <c r="G908" s="8"/>
      <c r="H908" s="23">
        <f t="shared" si="15"/>
        <v>0</v>
      </c>
    </row>
    <row r="909" spans="1:8">
      <c r="A909" s="8"/>
      <c r="B909" s="8"/>
      <c r="C909" s="8"/>
      <c r="D909" s="8"/>
      <c r="E909" s="43" t="s">
        <v>11</v>
      </c>
      <c r="F909" s="8"/>
      <c r="G909" s="8"/>
      <c r="H909" s="23">
        <f t="shared" si="15"/>
        <v>0</v>
      </c>
    </row>
    <row r="910" spans="1:8">
      <c r="A910" s="8"/>
      <c r="B910" s="8"/>
      <c r="C910" s="8"/>
      <c r="D910" s="8"/>
      <c r="E910" s="43" t="s">
        <v>11</v>
      </c>
      <c r="F910" s="8"/>
      <c r="G910" s="8"/>
      <c r="H910" s="23">
        <f t="shared" si="15"/>
        <v>0</v>
      </c>
    </row>
    <row r="911" spans="1:8">
      <c r="A911" s="8"/>
      <c r="B911" s="8"/>
      <c r="C911" s="8"/>
      <c r="D911" s="8"/>
      <c r="E911" s="43" t="s">
        <v>11</v>
      </c>
      <c r="F911" s="8"/>
      <c r="G911" s="8"/>
      <c r="H911" s="23">
        <f t="shared" si="15"/>
        <v>0</v>
      </c>
    </row>
    <row r="912" spans="1:8">
      <c r="A912" s="8"/>
      <c r="B912" s="8"/>
      <c r="C912" s="8"/>
      <c r="D912" s="8"/>
      <c r="E912" s="43" t="s">
        <v>11</v>
      </c>
      <c r="F912" s="8"/>
      <c r="G912" s="8"/>
      <c r="H912" s="23">
        <f t="shared" si="15"/>
        <v>0</v>
      </c>
    </row>
    <row r="913" spans="1:8">
      <c r="A913" s="8"/>
      <c r="B913" s="8"/>
      <c r="C913" s="8"/>
      <c r="D913" s="8"/>
      <c r="E913" s="43" t="s">
        <v>11</v>
      </c>
      <c r="F913" s="8"/>
      <c r="G913" s="8"/>
      <c r="H913" s="23">
        <f t="shared" si="15"/>
        <v>0</v>
      </c>
    </row>
    <row r="914" spans="1:8">
      <c r="A914" s="8"/>
      <c r="B914" s="8"/>
      <c r="C914" s="8"/>
      <c r="D914" s="8"/>
      <c r="E914" s="43" t="s">
        <v>11</v>
      </c>
      <c r="F914" s="8"/>
      <c r="G914" s="8"/>
      <c r="H914" s="23">
        <f t="shared" si="15"/>
        <v>0</v>
      </c>
    </row>
    <row r="915" spans="1:8">
      <c r="A915" s="8"/>
      <c r="B915" s="8"/>
      <c r="C915" s="8"/>
      <c r="D915" s="8"/>
      <c r="E915" s="43" t="s">
        <v>11</v>
      </c>
      <c r="F915" s="8"/>
      <c r="G915" s="8"/>
      <c r="H915" s="23">
        <f t="shared" si="15"/>
        <v>0</v>
      </c>
    </row>
    <row r="916" spans="1:8">
      <c r="A916" s="8"/>
      <c r="B916" s="8"/>
      <c r="C916" s="8"/>
      <c r="D916" s="8"/>
      <c r="E916" s="43" t="s">
        <v>11</v>
      </c>
      <c r="F916" s="8"/>
      <c r="G916" s="8"/>
      <c r="H916" s="23">
        <f t="shared" si="15"/>
        <v>0</v>
      </c>
    </row>
    <row r="917" spans="1:8">
      <c r="A917" s="8"/>
      <c r="B917" s="8"/>
      <c r="C917" s="8"/>
      <c r="D917" s="8"/>
      <c r="E917" s="43" t="s">
        <v>11</v>
      </c>
      <c r="F917" s="8"/>
      <c r="G917" s="8"/>
      <c r="H917" s="23">
        <f t="shared" si="15"/>
        <v>0</v>
      </c>
    </row>
    <row r="918" spans="1:8">
      <c r="A918" s="8"/>
      <c r="B918" s="8"/>
      <c r="C918" s="8"/>
      <c r="D918" s="8"/>
      <c r="E918" s="43" t="s">
        <v>11</v>
      </c>
      <c r="F918" s="8"/>
      <c r="G918" s="8"/>
      <c r="H918" s="23">
        <f t="shared" si="15"/>
        <v>0</v>
      </c>
    </row>
    <row r="919" spans="1:8">
      <c r="A919" s="8"/>
      <c r="B919" s="8"/>
      <c r="C919" s="8"/>
      <c r="D919" s="8"/>
      <c r="E919" s="43" t="s">
        <v>11</v>
      </c>
      <c r="F919" s="8"/>
      <c r="G919" s="8"/>
      <c r="H919" s="23">
        <f t="shared" si="15"/>
        <v>0</v>
      </c>
    </row>
    <row r="920" spans="1:8">
      <c r="A920" s="8"/>
      <c r="B920" s="8"/>
      <c r="C920" s="8"/>
      <c r="D920" s="8"/>
      <c r="E920" s="43" t="s">
        <v>11</v>
      </c>
      <c r="F920" s="8"/>
      <c r="G920" s="8"/>
      <c r="H920" s="23">
        <f t="shared" si="15"/>
        <v>0</v>
      </c>
    </row>
    <row r="921" spans="1:8">
      <c r="A921" s="8"/>
      <c r="B921" s="8"/>
      <c r="C921" s="8"/>
      <c r="D921" s="8"/>
      <c r="E921" s="43" t="s">
        <v>11</v>
      </c>
      <c r="F921" s="8"/>
      <c r="G921" s="8"/>
      <c r="H921" s="23">
        <f t="shared" si="15"/>
        <v>0</v>
      </c>
    </row>
    <row r="922" spans="1:8">
      <c r="A922" s="8"/>
      <c r="B922" s="8"/>
      <c r="C922" s="8"/>
      <c r="D922" s="8"/>
      <c r="E922" s="43" t="s">
        <v>11</v>
      </c>
      <c r="F922" s="8"/>
      <c r="G922" s="8"/>
      <c r="H922" s="23">
        <f t="shared" si="15"/>
        <v>0</v>
      </c>
    </row>
    <row r="923" spans="1:8">
      <c r="A923" s="8"/>
      <c r="B923" s="8"/>
      <c r="C923" s="8"/>
      <c r="D923" s="8"/>
      <c r="E923" s="43" t="s">
        <v>11</v>
      </c>
      <c r="F923" s="8"/>
      <c r="G923" s="8"/>
      <c r="H923" s="23">
        <f t="shared" si="15"/>
        <v>0</v>
      </c>
    </row>
    <row r="924" spans="1:8">
      <c r="A924" s="8"/>
      <c r="B924" s="8"/>
      <c r="C924" s="8"/>
      <c r="D924" s="8"/>
      <c r="E924" s="43" t="s">
        <v>11</v>
      </c>
      <c r="F924" s="8"/>
      <c r="G924" s="8"/>
      <c r="H924" s="23">
        <f t="shared" si="15"/>
        <v>0</v>
      </c>
    </row>
    <row r="925" spans="1:8">
      <c r="A925" s="8"/>
      <c r="B925" s="8"/>
      <c r="C925" s="8"/>
      <c r="D925" s="8"/>
      <c r="E925" s="43" t="s">
        <v>11</v>
      </c>
      <c r="F925" s="8"/>
      <c r="G925" s="8"/>
      <c r="H925" s="23">
        <f t="shared" si="15"/>
        <v>0</v>
      </c>
    </row>
    <row r="926" spans="1:8">
      <c r="A926" s="8"/>
      <c r="B926" s="8"/>
      <c r="C926" s="8"/>
      <c r="D926" s="8"/>
      <c r="E926" s="43" t="s">
        <v>11</v>
      </c>
      <c r="F926" s="8"/>
      <c r="G926" s="8"/>
      <c r="H926" s="23">
        <f t="shared" si="15"/>
        <v>0</v>
      </c>
    </row>
    <row r="927" spans="1:8">
      <c r="A927" s="8"/>
      <c r="B927" s="8"/>
      <c r="C927" s="8"/>
      <c r="D927" s="8"/>
      <c r="E927" s="43" t="s">
        <v>11</v>
      </c>
      <c r="F927" s="8"/>
      <c r="G927" s="8"/>
      <c r="H927" s="23">
        <f t="shared" si="15"/>
        <v>0</v>
      </c>
    </row>
    <row r="928" spans="1:8">
      <c r="A928" s="8"/>
      <c r="B928" s="8"/>
      <c r="C928" s="8"/>
      <c r="D928" s="8"/>
      <c r="E928" s="43" t="s">
        <v>11</v>
      </c>
      <c r="F928" s="8"/>
      <c r="G928" s="8"/>
      <c r="H928" s="23">
        <f t="shared" si="15"/>
        <v>0</v>
      </c>
    </row>
    <row r="929" spans="1:8">
      <c r="A929" s="8"/>
      <c r="B929" s="8"/>
      <c r="C929" s="8"/>
      <c r="D929" s="8"/>
      <c r="E929" s="43" t="s">
        <v>11</v>
      </c>
      <c r="F929" s="8"/>
      <c r="G929" s="8"/>
      <c r="H929" s="23">
        <f t="shared" si="15"/>
        <v>0</v>
      </c>
    </row>
    <row r="930" spans="1:8">
      <c r="A930" s="8"/>
      <c r="B930" s="8"/>
      <c r="C930" s="8"/>
      <c r="D930" s="8"/>
      <c r="E930" s="43" t="s">
        <v>11</v>
      </c>
      <c r="F930" s="8"/>
      <c r="G930" s="8"/>
      <c r="H930" s="23">
        <f t="shared" si="15"/>
        <v>0</v>
      </c>
    </row>
    <row r="931" spans="1:8">
      <c r="A931" s="8"/>
      <c r="B931" s="8"/>
      <c r="C931" s="8"/>
      <c r="D931" s="8"/>
      <c r="E931" s="43" t="s">
        <v>11</v>
      </c>
      <c r="F931" s="8"/>
      <c r="G931" s="8"/>
      <c r="H931" s="23">
        <f t="shared" si="15"/>
        <v>0</v>
      </c>
    </row>
    <row r="932" spans="1:8">
      <c r="A932" s="8"/>
      <c r="B932" s="8"/>
      <c r="C932" s="8"/>
      <c r="D932" s="8"/>
      <c r="E932" s="43" t="s">
        <v>11</v>
      </c>
      <c r="F932" s="8"/>
      <c r="G932" s="8"/>
      <c r="H932" s="23">
        <f t="shared" si="15"/>
        <v>0</v>
      </c>
    </row>
    <row r="933" spans="1:8">
      <c r="A933" s="8"/>
      <c r="B933" s="8"/>
      <c r="C933" s="8"/>
      <c r="D933" s="8"/>
      <c r="E933" s="43" t="s">
        <v>11</v>
      </c>
      <c r="F933" s="8"/>
      <c r="G933" s="8"/>
      <c r="H933" s="23">
        <f t="shared" si="15"/>
        <v>0</v>
      </c>
    </row>
    <row r="934" spans="1:8">
      <c r="A934" s="8"/>
      <c r="B934" s="8"/>
      <c r="C934" s="8"/>
      <c r="D934" s="8"/>
      <c r="E934" s="43" t="s">
        <v>11</v>
      </c>
      <c r="F934" s="8"/>
      <c r="G934" s="8"/>
      <c r="H934" s="23">
        <f t="shared" si="15"/>
        <v>0</v>
      </c>
    </row>
    <row r="935" spans="1:8">
      <c r="A935" s="8"/>
      <c r="B935" s="8"/>
      <c r="C935" s="8"/>
      <c r="D935" s="8"/>
      <c r="E935" s="43" t="s">
        <v>11</v>
      </c>
      <c r="F935" s="8"/>
      <c r="G935" s="8"/>
      <c r="H935" s="23">
        <f t="shared" si="15"/>
        <v>0</v>
      </c>
    </row>
    <row r="936" spans="1:8">
      <c r="A936" s="8"/>
      <c r="B936" s="8"/>
      <c r="C936" s="8"/>
      <c r="D936" s="8"/>
      <c r="E936" s="43" t="s">
        <v>11</v>
      </c>
      <c r="F936" s="8"/>
      <c r="G936" s="8"/>
      <c r="H936" s="23">
        <f t="shared" si="15"/>
        <v>0</v>
      </c>
    </row>
    <row r="937" spans="1:8">
      <c r="A937" s="8"/>
      <c r="B937" s="8"/>
      <c r="C937" s="8"/>
      <c r="D937" s="8"/>
      <c r="E937" s="43" t="s">
        <v>11</v>
      </c>
      <c r="F937" s="8"/>
      <c r="G937" s="8"/>
      <c r="H937" s="23">
        <f t="shared" si="15"/>
        <v>0</v>
      </c>
    </row>
    <row r="938" spans="1:8">
      <c r="A938" s="8"/>
      <c r="B938" s="8"/>
      <c r="C938" s="8"/>
      <c r="D938" s="8"/>
      <c r="E938" s="43" t="s">
        <v>11</v>
      </c>
      <c r="F938" s="8"/>
      <c r="G938" s="8"/>
      <c r="H938" s="23">
        <f t="shared" si="15"/>
        <v>0</v>
      </c>
    </row>
    <row r="939" spans="1:8">
      <c r="A939" s="8"/>
      <c r="B939" s="8"/>
      <c r="C939" s="8"/>
      <c r="D939" s="8"/>
      <c r="E939" s="43" t="s">
        <v>11</v>
      </c>
      <c r="F939" s="8"/>
      <c r="G939" s="8"/>
      <c r="H939" s="23">
        <f t="shared" si="15"/>
        <v>0</v>
      </c>
    </row>
    <row r="940" spans="1:8">
      <c r="A940" s="8"/>
      <c r="B940" s="8"/>
      <c r="C940" s="8"/>
      <c r="D940" s="8"/>
      <c r="E940" s="43" t="s">
        <v>11</v>
      </c>
      <c r="F940" s="8"/>
      <c r="G940" s="8"/>
      <c r="H940" s="23">
        <f t="shared" si="15"/>
        <v>0</v>
      </c>
    </row>
    <row r="941" spans="1:8">
      <c r="A941" s="8"/>
      <c r="B941" s="8"/>
      <c r="C941" s="8"/>
      <c r="D941" s="8"/>
      <c r="E941" s="43" t="s">
        <v>11</v>
      </c>
      <c r="F941" s="8"/>
      <c r="G941" s="8"/>
      <c r="H941" s="23">
        <f t="shared" si="15"/>
        <v>0</v>
      </c>
    </row>
    <row r="942" spans="1:8">
      <c r="A942" s="8"/>
      <c r="B942" s="8"/>
      <c r="C942" s="8"/>
      <c r="D942" s="8"/>
      <c r="E942" s="43" t="s">
        <v>11</v>
      </c>
      <c r="F942" s="8"/>
      <c r="G942" s="8"/>
      <c r="H942" s="23">
        <f t="shared" si="15"/>
        <v>0</v>
      </c>
    </row>
    <row r="943" spans="1:8">
      <c r="A943" s="8"/>
      <c r="B943" s="8"/>
      <c r="C943" s="8"/>
      <c r="D943" s="8"/>
      <c r="E943" s="43" t="s">
        <v>11</v>
      </c>
      <c r="F943" s="8"/>
      <c r="G943" s="8"/>
      <c r="H943" s="23">
        <f t="shared" si="15"/>
        <v>0</v>
      </c>
    </row>
    <row r="944" spans="1:8">
      <c r="A944" s="8"/>
      <c r="B944" s="8"/>
      <c r="C944" s="8"/>
      <c r="D944" s="8"/>
      <c r="E944" s="43" t="s">
        <v>11</v>
      </c>
      <c r="F944" s="8"/>
      <c r="G944" s="8"/>
      <c r="H944" s="23">
        <f t="shared" si="15"/>
        <v>0</v>
      </c>
    </row>
    <row r="945" spans="1:8">
      <c r="A945" s="8"/>
      <c r="B945" s="8"/>
      <c r="C945" s="8"/>
      <c r="D945" s="8"/>
      <c r="E945" s="43" t="s">
        <v>11</v>
      </c>
      <c r="F945" s="8"/>
      <c r="G945" s="8"/>
      <c r="H945" s="23">
        <f t="shared" si="15"/>
        <v>0</v>
      </c>
    </row>
    <row r="946" spans="1:8">
      <c r="A946" s="8"/>
      <c r="B946" s="8"/>
      <c r="C946" s="8"/>
      <c r="D946" s="8"/>
      <c r="E946" s="43" t="s">
        <v>11</v>
      </c>
      <c r="F946" s="8"/>
      <c r="G946" s="8"/>
      <c r="H946" s="23">
        <f t="shared" si="15"/>
        <v>0</v>
      </c>
    </row>
    <row r="947" spans="1:8">
      <c r="A947" s="8"/>
      <c r="B947" s="8"/>
      <c r="C947" s="8"/>
      <c r="D947" s="8"/>
      <c r="E947" s="43" t="s">
        <v>11</v>
      </c>
      <c r="F947" s="8"/>
      <c r="G947" s="8"/>
      <c r="H947" s="23">
        <f t="shared" si="15"/>
        <v>0</v>
      </c>
    </row>
    <row r="948" spans="1:8">
      <c r="A948" s="8"/>
      <c r="B948" s="8"/>
      <c r="C948" s="8"/>
      <c r="D948" s="8"/>
      <c r="E948" s="43" t="s">
        <v>11</v>
      </c>
      <c r="F948" s="8"/>
      <c r="G948" s="8"/>
      <c r="H948" s="23">
        <f t="shared" si="15"/>
        <v>0</v>
      </c>
    </row>
    <row r="949" spans="1:8">
      <c r="A949" s="8"/>
      <c r="B949" s="8"/>
      <c r="C949" s="8"/>
      <c r="D949" s="8"/>
      <c r="E949" s="43" t="s">
        <v>11</v>
      </c>
      <c r="F949" s="8"/>
      <c r="G949" s="8"/>
      <c r="H949" s="23">
        <f t="shared" si="15"/>
        <v>0</v>
      </c>
    </row>
    <row r="950" spans="1:8">
      <c r="A950" s="8"/>
      <c r="B950" s="8"/>
      <c r="C950" s="8"/>
      <c r="D950" s="8"/>
      <c r="E950" s="43" t="s">
        <v>11</v>
      </c>
      <c r="F950" s="8"/>
      <c r="G950" s="8"/>
      <c r="H950" s="23">
        <f t="shared" si="15"/>
        <v>0</v>
      </c>
    </row>
    <row r="951" spans="1:8">
      <c r="A951" s="8"/>
      <c r="B951" s="8"/>
      <c r="C951" s="8"/>
      <c r="D951" s="8"/>
      <c r="E951" s="43" t="s">
        <v>11</v>
      </c>
      <c r="F951" s="8"/>
      <c r="G951" s="8"/>
      <c r="H951" s="23">
        <f t="shared" si="15"/>
        <v>0</v>
      </c>
    </row>
    <row r="952" spans="1:8">
      <c r="A952" s="8"/>
      <c r="B952" s="8"/>
      <c r="C952" s="8"/>
      <c r="D952" s="8"/>
      <c r="E952" s="43" t="s">
        <v>11</v>
      </c>
      <c r="F952" s="8"/>
      <c r="G952" s="8"/>
      <c r="H952" s="23">
        <f t="shared" si="15"/>
        <v>0</v>
      </c>
    </row>
    <row r="953" spans="1:8">
      <c r="A953" s="8"/>
      <c r="B953" s="8"/>
      <c r="C953" s="8"/>
      <c r="D953" s="8"/>
      <c r="E953" s="43" t="s">
        <v>11</v>
      </c>
      <c r="F953" s="8"/>
      <c r="G953" s="8"/>
      <c r="H953" s="23">
        <f t="shared" si="15"/>
        <v>0</v>
      </c>
    </row>
    <row r="954" spans="1:8">
      <c r="A954" s="8"/>
      <c r="B954" s="8"/>
      <c r="C954" s="8"/>
      <c r="D954" s="8"/>
      <c r="E954" s="43" t="s">
        <v>11</v>
      </c>
      <c r="F954" s="8"/>
      <c r="G954" s="8"/>
      <c r="H954" s="23">
        <f t="shared" si="15"/>
        <v>0</v>
      </c>
    </row>
    <row r="955" spans="1:8">
      <c r="A955" s="8"/>
      <c r="B955" s="8"/>
      <c r="C955" s="8"/>
      <c r="D955" s="8"/>
      <c r="E955" s="43" t="s">
        <v>11</v>
      </c>
      <c r="F955" s="8"/>
      <c r="G955" s="8"/>
      <c r="H955" s="23">
        <f t="shared" si="15"/>
        <v>0</v>
      </c>
    </row>
    <row r="956" spans="1:8">
      <c r="A956" s="8"/>
      <c r="B956" s="8"/>
      <c r="C956" s="8"/>
      <c r="D956" s="8"/>
      <c r="E956" s="43" t="s">
        <v>11</v>
      </c>
      <c r="F956" s="8"/>
      <c r="G956" s="8"/>
      <c r="H956" s="23">
        <f t="shared" si="15"/>
        <v>0</v>
      </c>
    </row>
    <row r="957" spans="1:8">
      <c r="A957" s="8"/>
      <c r="B957" s="8"/>
      <c r="C957" s="8"/>
      <c r="D957" s="8"/>
      <c r="E957" s="43" t="s">
        <v>11</v>
      </c>
      <c r="F957" s="8"/>
      <c r="G957" s="8"/>
      <c r="H957" s="23">
        <f t="shared" si="15"/>
        <v>0</v>
      </c>
    </row>
    <row r="958" spans="1:8">
      <c r="A958" s="8"/>
      <c r="B958" s="8"/>
      <c r="C958" s="8"/>
      <c r="D958" s="8"/>
      <c r="E958" s="43" t="s">
        <v>11</v>
      </c>
      <c r="F958" s="8"/>
      <c r="G958" s="8"/>
      <c r="H958" s="23">
        <f t="shared" si="15"/>
        <v>0</v>
      </c>
    </row>
    <row r="959" spans="1:8">
      <c r="A959" s="8"/>
      <c r="B959" s="8"/>
      <c r="C959" s="8"/>
      <c r="D959" s="8"/>
      <c r="E959" s="43" t="s">
        <v>11</v>
      </c>
      <c r="F959" s="8"/>
      <c r="G959" s="8"/>
      <c r="H959" s="23">
        <f t="shared" si="15"/>
        <v>0</v>
      </c>
    </row>
    <row r="960" spans="1:8">
      <c r="A960" s="8"/>
      <c r="B960" s="8"/>
      <c r="C960" s="8"/>
      <c r="D960" s="8"/>
      <c r="E960" s="43" t="s">
        <v>11</v>
      </c>
      <c r="F960" s="8"/>
      <c r="G960" s="8"/>
      <c r="H960" s="23">
        <f t="shared" si="15"/>
        <v>0</v>
      </c>
    </row>
    <row r="961" spans="1:8">
      <c r="A961" s="8"/>
      <c r="B961" s="8"/>
      <c r="C961" s="8"/>
      <c r="D961" s="8"/>
      <c r="E961" s="43" t="s">
        <v>11</v>
      </c>
      <c r="F961" s="8"/>
      <c r="G961" s="8"/>
      <c r="H961" s="23">
        <f t="shared" si="15"/>
        <v>0</v>
      </c>
    </row>
    <row r="962" spans="1:8">
      <c r="A962" s="8"/>
      <c r="B962" s="8"/>
      <c r="C962" s="8"/>
      <c r="D962" s="8"/>
      <c r="E962" s="43" t="s">
        <v>11</v>
      </c>
      <c r="F962" s="8"/>
      <c r="G962" s="8"/>
      <c r="H962" s="23">
        <f t="shared" si="15"/>
        <v>0</v>
      </c>
    </row>
    <row r="963" spans="1:8">
      <c r="A963" s="8"/>
      <c r="B963" s="8"/>
      <c r="C963" s="8"/>
      <c r="D963" s="8"/>
      <c r="E963" s="43" t="s">
        <v>11</v>
      </c>
      <c r="F963" s="8"/>
      <c r="G963" s="8"/>
      <c r="H963" s="23">
        <f t="shared" si="15"/>
        <v>0</v>
      </c>
    </row>
    <row r="964" spans="1:8">
      <c r="A964" s="8"/>
      <c r="B964" s="8"/>
      <c r="C964" s="8"/>
      <c r="D964" s="8"/>
      <c r="E964" s="43" t="s">
        <v>11</v>
      </c>
      <c r="F964" s="8"/>
      <c r="G964" s="8"/>
      <c r="H964" s="23">
        <f t="shared" si="15"/>
        <v>0</v>
      </c>
    </row>
    <row r="965" spans="1:8">
      <c r="A965" s="8"/>
      <c r="B965" s="8"/>
      <c r="C965" s="8"/>
      <c r="D965" s="8"/>
      <c r="E965" s="43" t="s">
        <v>11</v>
      </c>
      <c r="F965" s="8"/>
      <c r="G965" s="8"/>
      <c r="H965" s="23">
        <f t="shared" si="15"/>
        <v>0</v>
      </c>
    </row>
    <row r="966" spans="1:8">
      <c r="A966" s="8"/>
      <c r="B966" s="8"/>
      <c r="C966" s="8"/>
      <c r="D966" s="8"/>
      <c r="E966" s="43" t="s">
        <v>11</v>
      </c>
      <c r="F966" s="8"/>
      <c r="G966" s="8"/>
      <c r="H966" s="23">
        <f t="shared" si="15"/>
        <v>0</v>
      </c>
    </row>
    <row r="967" spans="1:8">
      <c r="A967" s="8"/>
      <c r="B967" s="8"/>
      <c r="C967" s="8"/>
      <c r="D967" s="8"/>
      <c r="E967" s="43" t="s">
        <v>11</v>
      </c>
      <c r="F967" s="8"/>
      <c r="G967" s="8"/>
      <c r="H967" s="23">
        <f t="shared" si="15"/>
        <v>0</v>
      </c>
    </row>
    <row r="968" spans="1:8">
      <c r="A968" s="8"/>
      <c r="B968" s="8"/>
      <c r="C968" s="8"/>
      <c r="D968" s="8"/>
      <c r="E968" s="43" t="s">
        <v>11</v>
      </c>
      <c r="F968" s="8"/>
      <c r="G968" s="8"/>
      <c r="H968" s="23">
        <f t="shared" ref="H968:H1006" si="16">IF(OR(D968="合格",D968=""),F968+G968/20,0)</f>
        <v>0</v>
      </c>
    </row>
    <row r="969" spans="1:8">
      <c r="A969" s="8"/>
      <c r="B969" s="8"/>
      <c r="C969" s="8"/>
      <c r="D969" s="8"/>
      <c r="E969" s="43" t="s">
        <v>11</v>
      </c>
      <c r="F969" s="8"/>
      <c r="G969" s="8"/>
      <c r="H969" s="23">
        <f t="shared" si="16"/>
        <v>0</v>
      </c>
    </row>
    <row r="970" spans="1:8">
      <c r="A970" s="8"/>
      <c r="B970" s="8"/>
      <c r="C970" s="8"/>
      <c r="D970" s="8"/>
      <c r="E970" s="43" t="s">
        <v>11</v>
      </c>
      <c r="F970" s="8"/>
      <c r="G970" s="8"/>
      <c r="H970" s="23">
        <f t="shared" si="16"/>
        <v>0</v>
      </c>
    </row>
    <row r="971" spans="1:8">
      <c r="A971" s="8"/>
      <c r="B971" s="8"/>
      <c r="C971" s="8"/>
      <c r="D971" s="8"/>
      <c r="E971" s="43" t="s">
        <v>11</v>
      </c>
      <c r="F971" s="8"/>
      <c r="G971" s="8"/>
      <c r="H971" s="23">
        <f t="shared" si="16"/>
        <v>0</v>
      </c>
    </row>
    <row r="972" spans="1:8">
      <c r="A972" s="8"/>
      <c r="B972" s="8"/>
      <c r="C972" s="8"/>
      <c r="D972" s="8"/>
      <c r="E972" s="43" t="s">
        <v>11</v>
      </c>
      <c r="F972" s="8"/>
      <c r="G972" s="8"/>
      <c r="H972" s="23">
        <f t="shared" si="16"/>
        <v>0</v>
      </c>
    </row>
    <row r="973" spans="1:8">
      <c r="A973" s="8"/>
      <c r="B973" s="8"/>
      <c r="C973" s="8"/>
      <c r="D973" s="8"/>
      <c r="E973" s="43" t="s">
        <v>11</v>
      </c>
      <c r="F973" s="8"/>
      <c r="G973" s="8"/>
      <c r="H973" s="23">
        <f t="shared" si="16"/>
        <v>0</v>
      </c>
    </row>
    <row r="974" spans="1:8">
      <c r="A974" s="8"/>
      <c r="B974" s="8"/>
      <c r="C974" s="8"/>
      <c r="D974" s="8"/>
      <c r="E974" s="43" t="s">
        <v>11</v>
      </c>
      <c r="F974" s="8"/>
      <c r="G974" s="8"/>
      <c r="H974" s="23">
        <f t="shared" si="16"/>
        <v>0</v>
      </c>
    </row>
    <row r="975" spans="1:8">
      <c r="A975" s="8"/>
      <c r="B975" s="8"/>
      <c r="C975" s="8"/>
      <c r="D975" s="8"/>
      <c r="E975" s="43" t="s">
        <v>11</v>
      </c>
      <c r="F975" s="8"/>
      <c r="G975" s="8"/>
      <c r="H975" s="23">
        <f t="shared" si="16"/>
        <v>0</v>
      </c>
    </row>
    <row r="976" spans="1:8">
      <c r="A976" s="8"/>
      <c r="B976" s="8"/>
      <c r="C976" s="8"/>
      <c r="D976" s="8"/>
      <c r="E976" s="43" t="s">
        <v>11</v>
      </c>
      <c r="F976" s="8"/>
      <c r="G976" s="8"/>
      <c r="H976" s="23">
        <f t="shared" si="16"/>
        <v>0</v>
      </c>
    </row>
    <row r="977" spans="1:8">
      <c r="A977" s="8"/>
      <c r="B977" s="8"/>
      <c r="C977" s="8"/>
      <c r="D977" s="8"/>
      <c r="E977" s="43" t="s">
        <v>11</v>
      </c>
      <c r="F977" s="8"/>
      <c r="G977" s="8"/>
      <c r="H977" s="23">
        <f t="shared" si="16"/>
        <v>0</v>
      </c>
    </row>
    <row r="978" spans="1:8">
      <c r="A978" s="8"/>
      <c r="B978" s="8"/>
      <c r="C978" s="8"/>
      <c r="D978" s="8"/>
      <c r="E978" s="43" t="s">
        <v>11</v>
      </c>
      <c r="F978" s="8"/>
      <c r="G978" s="8"/>
      <c r="H978" s="23">
        <f t="shared" si="16"/>
        <v>0</v>
      </c>
    </row>
    <row r="979" spans="1:8">
      <c r="A979" s="8"/>
      <c r="B979" s="8"/>
      <c r="C979" s="8"/>
      <c r="D979" s="8"/>
      <c r="E979" s="43" t="s">
        <v>11</v>
      </c>
      <c r="F979" s="8"/>
      <c r="G979" s="8"/>
      <c r="H979" s="23">
        <f t="shared" si="16"/>
        <v>0</v>
      </c>
    </row>
    <row r="980" spans="1:8">
      <c r="A980" s="8"/>
      <c r="B980" s="8"/>
      <c r="C980" s="8"/>
      <c r="D980" s="8"/>
      <c r="E980" s="43" t="s">
        <v>11</v>
      </c>
      <c r="F980" s="8"/>
      <c r="G980" s="8"/>
      <c r="H980" s="23">
        <f t="shared" si="16"/>
        <v>0</v>
      </c>
    </row>
    <row r="981" spans="1:8">
      <c r="A981" s="8"/>
      <c r="B981" s="8"/>
      <c r="C981" s="8"/>
      <c r="D981" s="8"/>
      <c r="E981" s="43" t="s">
        <v>11</v>
      </c>
      <c r="F981" s="8"/>
      <c r="G981" s="8"/>
      <c r="H981" s="23">
        <f t="shared" si="16"/>
        <v>0</v>
      </c>
    </row>
    <row r="982" spans="1:8">
      <c r="A982" s="8"/>
      <c r="B982" s="8"/>
      <c r="C982" s="8"/>
      <c r="D982" s="8"/>
      <c r="E982" s="43" t="s">
        <v>11</v>
      </c>
      <c r="F982" s="8"/>
      <c r="G982" s="8"/>
      <c r="H982" s="23">
        <f t="shared" si="16"/>
        <v>0</v>
      </c>
    </row>
    <row r="983" spans="1:8">
      <c r="A983" s="8"/>
      <c r="B983" s="8"/>
      <c r="C983" s="8"/>
      <c r="D983" s="8"/>
      <c r="E983" s="43" t="s">
        <v>11</v>
      </c>
      <c r="F983" s="8"/>
      <c r="G983" s="8"/>
      <c r="H983" s="23">
        <f t="shared" si="16"/>
        <v>0</v>
      </c>
    </row>
    <row r="984" spans="1:8">
      <c r="A984" s="8"/>
      <c r="B984" s="8"/>
      <c r="C984" s="8"/>
      <c r="D984" s="8"/>
      <c r="E984" s="43" t="s">
        <v>11</v>
      </c>
      <c r="F984" s="8"/>
      <c r="G984" s="8"/>
      <c r="H984" s="23">
        <f t="shared" si="16"/>
        <v>0</v>
      </c>
    </row>
    <row r="985" spans="1:8">
      <c r="A985" s="8"/>
      <c r="B985" s="8"/>
      <c r="C985" s="8"/>
      <c r="D985" s="8"/>
      <c r="E985" s="43" t="s">
        <v>11</v>
      </c>
      <c r="F985" s="8"/>
      <c r="G985" s="8"/>
      <c r="H985" s="23">
        <f t="shared" si="16"/>
        <v>0</v>
      </c>
    </row>
    <row r="986" spans="1:8">
      <c r="A986" s="8"/>
      <c r="B986" s="8"/>
      <c r="C986" s="8"/>
      <c r="D986" s="8"/>
      <c r="E986" s="43" t="s">
        <v>11</v>
      </c>
      <c r="F986" s="8"/>
      <c r="G986" s="8"/>
      <c r="H986" s="23">
        <f t="shared" si="16"/>
        <v>0</v>
      </c>
    </row>
    <row r="987" spans="1:8">
      <c r="A987" s="8"/>
      <c r="B987" s="8"/>
      <c r="C987" s="8"/>
      <c r="D987" s="8"/>
      <c r="E987" s="43" t="s">
        <v>11</v>
      </c>
      <c r="F987" s="8"/>
      <c r="G987" s="8"/>
      <c r="H987" s="23">
        <f t="shared" si="16"/>
        <v>0</v>
      </c>
    </row>
    <row r="988" spans="1:8">
      <c r="A988" s="8"/>
      <c r="B988" s="8"/>
      <c r="C988" s="8"/>
      <c r="D988" s="8"/>
      <c r="E988" s="43" t="s">
        <v>11</v>
      </c>
      <c r="F988" s="8"/>
      <c r="G988" s="8"/>
      <c r="H988" s="23">
        <f t="shared" si="16"/>
        <v>0</v>
      </c>
    </row>
    <row r="989" spans="1:8">
      <c r="A989" s="8"/>
      <c r="B989" s="8"/>
      <c r="C989" s="8"/>
      <c r="D989" s="8"/>
      <c r="E989" s="43" t="s">
        <v>11</v>
      </c>
      <c r="F989" s="8"/>
      <c r="G989" s="8"/>
      <c r="H989" s="23">
        <f t="shared" si="16"/>
        <v>0</v>
      </c>
    </row>
    <row r="990" spans="1:8">
      <c r="A990" s="8"/>
      <c r="B990" s="8"/>
      <c r="C990" s="8"/>
      <c r="D990" s="8"/>
      <c r="E990" s="43" t="s">
        <v>11</v>
      </c>
      <c r="F990" s="8"/>
      <c r="G990" s="8"/>
      <c r="H990" s="23">
        <f t="shared" si="16"/>
        <v>0</v>
      </c>
    </row>
    <row r="991" spans="1:8">
      <c r="A991" s="8"/>
      <c r="B991" s="8"/>
      <c r="C991" s="8"/>
      <c r="D991" s="8"/>
      <c r="E991" s="43" t="s">
        <v>11</v>
      </c>
      <c r="F991" s="8"/>
      <c r="G991" s="8"/>
      <c r="H991" s="23">
        <f t="shared" si="16"/>
        <v>0</v>
      </c>
    </row>
    <row r="992" spans="1:8">
      <c r="A992" s="8"/>
      <c r="B992" s="8"/>
      <c r="C992" s="8"/>
      <c r="D992" s="8"/>
      <c r="E992" s="43" t="s">
        <v>11</v>
      </c>
      <c r="F992" s="8"/>
      <c r="G992" s="8"/>
      <c r="H992" s="23">
        <f t="shared" si="16"/>
        <v>0</v>
      </c>
    </row>
    <row r="993" spans="1:8">
      <c r="A993" s="8"/>
      <c r="B993" s="8"/>
      <c r="C993" s="8"/>
      <c r="D993" s="8"/>
      <c r="E993" s="43" t="s">
        <v>11</v>
      </c>
      <c r="F993" s="8"/>
      <c r="G993" s="8"/>
      <c r="H993" s="23">
        <f t="shared" si="16"/>
        <v>0</v>
      </c>
    </row>
    <row r="994" spans="1:8">
      <c r="A994" s="8"/>
      <c r="B994" s="8"/>
      <c r="C994" s="8"/>
      <c r="D994" s="8"/>
      <c r="E994" s="43" t="s">
        <v>11</v>
      </c>
      <c r="F994" s="8"/>
      <c r="G994" s="8"/>
      <c r="H994" s="23">
        <f t="shared" si="16"/>
        <v>0</v>
      </c>
    </row>
    <row r="995" spans="1:8">
      <c r="A995" s="8"/>
      <c r="B995" s="8"/>
      <c r="C995" s="8"/>
      <c r="D995" s="8"/>
      <c r="E995" s="43" t="s">
        <v>11</v>
      </c>
      <c r="F995" s="8"/>
      <c r="G995" s="8"/>
      <c r="H995" s="23">
        <f t="shared" si="16"/>
        <v>0</v>
      </c>
    </row>
    <row r="996" spans="1:8">
      <c r="A996" s="8"/>
      <c r="B996" s="8"/>
      <c r="C996" s="8"/>
      <c r="D996" s="8"/>
      <c r="E996" s="43" t="s">
        <v>11</v>
      </c>
      <c r="F996" s="8"/>
      <c r="G996" s="8"/>
      <c r="H996" s="23">
        <f t="shared" si="16"/>
        <v>0</v>
      </c>
    </row>
    <row r="997" spans="1:8">
      <c r="A997" s="8"/>
      <c r="B997" s="8"/>
      <c r="C997" s="8"/>
      <c r="D997" s="8"/>
      <c r="E997" s="43" t="s">
        <v>11</v>
      </c>
      <c r="F997" s="8"/>
      <c r="G997" s="8"/>
      <c r="H997" s="23">
        <f t="shared" si="16"/>
        <v>0</v>
      </c>
    </row>
    <row r="998" spans="1:8">
      <c r="A998" s="8"/>
      <c r="B998" s="8"/>
      <c r="C998" s="8"/>
      <c r="D998" s="8"/>
      <c r="E998" s="43" t="s">
        <v>11</v>
      </c>
      <c r="F998" s="8"/>
      <c r="G998" s="8"/>
      <c r="H998" s="23">
        <f t="shared" si="16"/>
        <v>0</v>
      </c>
    </row>
    <row r="999" spans="1:8">
      <c r="A999" s="8"/>
      <c r="B999" s="8"/>
      <c r="C999" s="8"/>
      <c r="D999" s="8"/>
      <c r="E999" s="43" t="s">
        <v>11</v>
      </c>
      <c r="F999" s="8"/>
      <c r="G999" s="8"/>
      <c r="H999" s="23">
        <f t="shared" si="16"/>
        <v>0</v>
      </c>
    </row>
    <row r="1000" spans="1:8">
      <c r="A1000" s="8"/>
      <c r="B1000" s="8"/>
      <c r="C1000" s="8"/>
      <c r="D1000" s="8"/>
      <c r="E1000" s="43" t="s">
        <v>11</v>
      </c>
      <c r="F1000" s="8"/>
      <c r="G1000" s="8"/>
      <c r="H1000" s="23">
        <f t="shared" si="16"/>
        <v>0</v>
      </c>
    </row>
    <row r="1001" spans="1:8">
      <c r="A1001" s="8"/>
      <c r="B1001" s="8"/>
      <c r="C1001" s="8"/>
      <c r="D1001" s="8"/>
      <c r="E1001" s="43" t="s">
        <v>11</v>
      </c>
      <c r="F1001" s="8"/>
      <c r="G1001" s="8"/>
      <c r="H1001" s="23">
        <f t="shared" si="16"/>
        <v>0</v>
      </c>
    </row>
    <row r="1002" spans="1:8">
      <c r="A1002" s="8"/>
      <c r="B1002" s="8"/>
      <c r="C1002" s="8"/>
      <c r="D1002" s="8"/>
      <c r="E1002" s="43" t="s">
        <v>11</v>
      </c>
      <c r="F1002" s="8"/>
      <c r="G1002" s="8"/>
      <c r="H1002" s="23">
        <f t="shared" si="16"/>
        <v>0</v>
      </c>
    </row>
    <row r="1003" spans="1:8">
      <c r="A1003" s="8"/>
      <c r="B1003" s="8"/>
      <c r="C1003" s="8"/>
      <c r="D1003" s="8"/>
      <c r="E1003" s="43" t="s">
        <v>11</v>
      </c>
      <c r="F1003" s="8"/>
      <c r="G1003" s="8"/>
      <c r="H1003" s="23">
        <f t="shared" si="16"/>
        <v>0</v>
      </c>
    </row>
    <row r="1004" spans="1:8">
      <c r="A1004" s="8"/>
      <c r="B1004" s="8"/>
      <c r="C1004" s="8"/>
      <c r="D1004" s="8"/>
      <c r="E1004" s="43" t="s">
        <v>11</v>
      </c>
      <c r="F1004" s="8"/>
      <c r="G1004" s="8"/>
      <c r="H1004" s="23">
        <f t="shared" si="16"/>
        <v>0</v>
      </c>
    </row>
    <row r="1005" spans="1:8">
      <c r="A1005" s="8"/>
      <c r="B1005" s="8"/>
      <c r="C1005" s="8"/>
      <c r="D1005" s="8"/>
      <c r="E1005" s="43" t="s">
        <v>11</v>
      </c>
      <c r="F1005" s="8"/>
      <c r="G1005" s="8"/>
      <c r="H1005" s="23">
        <f t="shared" si="16"/>
        <v>0</v>
      </c>
    </row>
    <row r="1006" spans="1:8">
      <c r="A1006" s="8"/>
      <c r="B1006" s="8"/>
      <c r="C1006" s="8"/>
      <c r="D1006" s="8"/>
      <c r="E1006" s="43" t="s">
        <v>11</v>
      </c>
      <c r="F1006" s="8"/>
      <c r="G1006" s="8"/>
      <c r="H1006" s="23">
        <f t="shared" si="16"/>
        <v>0</v>
      </c>
    </row>
  </sheetData>
  <mergeCells count="2">
    <mergeCell ref="A1:A2"/>
    <mergeCell ref="B1:B2"/>
  </mergeCells>
  <conditionalFormatting sqref="A101">
    <cfRule type="duplicateValues" dxfId="0" priority="8"/>
  </conditionalFormatting>
  <conditionalFormatting sqref="A196">
    <cfRule type="duplicateValues" dxfId="0" priority="4"/>
  </conditionalFormatting>
  <conditionalFormatting sqref="A226">
    <cfRule type="duplicateValues" dxfId="0" priority="3"/>
  </conditionalFormatting>
  <conditionalFormatting sqref="A227">
    <cfRule type="duplicateValues" dxfId="0" priority="2"/>
  </conditionalFormatting>
  <conditionalFormatting sqref="A228">
    <cfRule type="duplicateValues" dxfId="0" priority="1"/>
  </conditionalFormatting>
  <conditionalFormatting sqref="A102:A103">
    <cfRule type="duplicateValues" dxfId="0" priority="9"/>
  </conditionalFormatting>
  <conditionalFormatting sqref="A104:A123">
    <cfRule type="duplicateValues" dxfId="0" priority="10"/>
  </conditionalFormatting>
  <conditionalFormatting sqref="A124:A130">
    <cfRule type="duplicateValues" dxfId="0" priority="11"/>
  </conditionalFormatting>
  <conditionalFormatting sqref="A197:A198">
    <cfRule type="duplicateValues" dxfId="0" priority="5"/>
  </conditionalFormatting>
  <conditionalFormatting sqref="A199:A218">
    <cfRule type="duplicateValues" dxfId="0" priority="6"/>
  </conditionalFormatting>
  <conditionalFormatting sqref="A219:A225">
    <cfRule type="duplicateValues" dxfId="0" priority="7"/>
  </conditionalFormatting>
  <dataValidations count="8">
    <dataValidation type="list" allowBlank="1" showInputMessage="1" showErrorMessage="1" sqref="C48">
      <formula1>"-1"</formula1>
    </dataValidation>
    <dataValidation type="list" allowBlank="1" showInputMessage="1" showErrorMessage="1" sqref="C34 C62 C229 C35:C36 C38:C47 C49:C51 C53:C60 C64:C66 C230:C261 C262:C1048576">
      <formula1>#REF!</formula1>
    </dataValidation>
    <dataValidation type="list" allowBlank="1" showInputMessage="1" showErrorMessage="1" sqref="C61">
      <formula1>"-5,-0.5"</formula1>
    </dataValidation>
    <dataValidation type="list" allowBlank="1" showInputMessage="1" showErrorMessage="1" sqref="C37">
      <formula1>"-0.5,0.5"</formula1>
    </dataValidation>
    <dataValidation type="list" allowBlank="1" showInputMessage="1" showErrorMessage="1" sqref="D34 D3:D33 D35:D63 D64:D67 D68:D1048576">
      <formula1>"合格,不合格"</formula1>
    </dataValidation>
    <dataValidation type="list" allowBlank="1" showInputMessage="1" showErrorMessage="1" sqref="C52 C63 C67">
      <formula1>"-0.5"</formula1>
    </dataValidation>
    <dataValidation type="list" allowBlank="1" showInputMessage="1" showErrorMessage="1" sqref="C68 C81 C91 C93 C96 C131 C144 C70:C71 C74:C76 C78:C79 C83:C88 C98:C100 C133:C134 C137:C139 C141:C142 C146:C151 C153:C156 C158:C159 C161:C162">
      <formula1>[12]字典!#REF!</formula1>
    </dataValidation>
    <dataValidation type="list" allowBlank="1" showInputMessage="1" showErrorMessage="1" sqref="C101 C163 C196 C102:C130 C164:C195 C197:C228">
      <formula1>[11]字典!#REF!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H23" sqref="H23"/>
    </sheetView>
  </sheetViews>
  <sheetFormatPr defaultColWidth="9.90833333333333" defaultRowHeight="13.5"/>
  <cols>
    <col min="1" max="1" width="12.7833333333333" style="2" customWidth="1"/>
    <col min="2" max="2" width="7.10833333333333" style="2" customWidth="1"/>
    <col min="3" max="3" width="5.78333333333333" style="2" customWidth="1"/>
    <col min="4" max="4" width="9.78333333333333" customWidth="1"/>
    <col min="5" max="7" width="7.78333333333333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22" t="s">
        <v>439</v>
      </c>
      <c r="E1" s="22" t="s">
        <v>440</v>
      </c>
      <c r="F1" s="22" t="s">
        <v>441</v>
      </c>
      <c r="G1" s="22" t="s">
        <v>442</v>
      </c>
      <c r="H1" s="4" t="s">
        <v>443</v>
      </c>
      <c r="I1" s="4" t="s">
        <v>444</v>
      </c>
    </row>
    <row r="2" spans="1:11">
      <c r="A2" s="4"/>
      <c r="B2" s="4"/>
      <c r="C2" s="4" t="s">
        <v>11</v>
      </c>
      <c r="D2" s="23">
        <v>100</v>
      </c>
      <c r="E2" s="23">
        <v>100</v>
      </c>
      <c r="F2" s="23">
        <v>100</v>
      </c>
      <c r="G2" s="23">
        <v>100</v>
      </c>
      <c r="H2" s="4"/>
      <c r="I2" s="4"/>
      <c r="K2" s="28" t="s">
        <v>9</v>
      </c>
    </row>
    <row r="3" spans="1:11">
      <c r="A3" s="24">
        <v>20195183301</v>
      </c>
      <c r="B3" s="25" t="s">
        <v>373</v>
      </c>
      <c r="C3" s="23" t="s">
        <v>372</v>
      </c>
      <c r="D3" s="8"/>
      <c r="E3" s="8"/>
      <c r="F3" s="8">
        <v>0.5</v>
      </c>
      <c r="G3" s="8">
        <v>1</v>
      </c>
      <c r="H3" s="23">
        <f>SUMPRODUCT($D$2:$G$2,D3:G3)</f>
        <v>150</v>
      </c>
      <c r="I3" s="23">
        <f t="shared" ref="I3:I28" si="0">SUM(D3:G3)</f>
        <v>1.5</v>
      </c>
      <c r="K3" s="3" t="s">
        <v>12</v>
      </c>
    </row>
    <row r="4" spans="1:11">
      <c r="A4" s="24">
        <v>20195183304</v>
      </c>
      <c r="B4" s="25" t="s">
        <v>375</v>
      </c>
      <c r="C4" s="23" t="s">
        <v>372</v>
      </c>
      <c r="D4" s="8"/>
      <c r="E4" s="8"/>
      <c r="F4" s="8"/>
      <c r="G4" s="8"/>
      <c r="H4" s="23">
        <f>SUMPRODUCT($D$2:$G$2,D4:G4)</f>
        <v>0</v>
      </c>
      <c r="I4" s="23">
        <f t="shared" si="0"/>
        <v>0</v>
      </c>
      <c r="K4" s="3" t="s">
        <v>445</v>
      </c>
    </row>
    <row r="5" spans="1:11">
      <c r="A5" s="24">
        <v>20195183305</v>
      </c>
      <c r="B5" s="25" t="s">
        <v>376</v>
      </c>
      <c r="C5" s="23" t="s">
        <v>372</v>
      </c>
      <c r="D5" s="8"/>
      <c r="E5" s="8"/>
      <c r="F5" s="8"/>
      <c r="G5" s="8">
        <v>2</v>
      </c>
      <c r="H5" s="23">
        <f>SUMPRODUCT($D$2:$G$2,D5:G5)</f>
        <v>200</v>
      </c>
      <c r="I5" s="23">
        <f t="shared" si="0"/>
        <v>2</v>
      </c>
      <c r="K5" s="3" t="s">
        <v>446</v>
      </c>
    </row>
    <row r="6" spans="1:9">
      <c r="A6" s="24">
        <v>20195183306</v>
      </c>
      <c r="B6" s="25" t="s">
        <v>377</v>
      </c>
      <c r="C6" s="23" t="s">
        <v>372</v>
      </c>
      <c r="D6" s="26"/>
      <c r="E6" s="8"/>
      <c r="F6" s="8"/>
      <c r="G6" s="8">
        <v>2</v>
      </c>
      <c r="H6" s="23">
        <f>SUMPRODUCT($D$2:$G$2,D6:G6)</f>
        <v>200</v>
      </c>
      <c r="I6" s="23">
        <f t="shared" si="0"/>
        <v>2</v>
      </c>
    </row>
    <row r="7" spans="1:9">
      <c r="A7" s="24">
        <v>20195183307</v>
      </c>
      <c r="B7" s="25" t="s">
        <v>378</v>
      </c>
      <c r="C7" s="23" t="s">
        <v>372</v>
      </c>
      <c r="D7" s="26"/>
      <c r="E7" s="8">
        <v>1.2</v>
      </c>
      <c r="F7" s="8"/>
      <c r="G7" s="8">
        <v>2</v>
      </c>
      <c r="H7" s="23">
        <f>SUMPRODUCT($D$2:$G$2,D7:G7)</f>
        <v>320</v>
      </c>
      <c r="I7" s="23">
        <f t="shared" si="0"/>
        <v>3.2</v>
      </c>
    </row>
    <row r="8" spans="1:9">
      <c r="A8" s="24">
        <v>20195183308</v>
      </c>
      <c r="B8" s="25" t="s">
        <v>379</v>
      </c>
      <c r="C8" s="23" t="s">
        <v>372</v>
      </c>
      <c r="D8" s="26"/>
      <c r="E8" s="8"/>
      <c r="F8" s="8"/>
      <c r="G8" s="8"/>
      <c r="H8" s="23">
        <f>SUMPRODUCT($D$2:$G$2,D8:G8)</f>
        <v>0</v>
      </c>
      <c r="I8" s="23">
        <f t="shared" si="0"/>
        <v>0</v>
      </c>
    </row>
    <row r="9" spans="1:9">
      <c r="A9" s="24">
        <v>20195183309</v>
      </c>
      <c r="B9" s="25" t="s">
        <v>380</v>
      </c>
      <c r="C9" s="23" t="s">
        <v>372</v>
      </c>
      <c r="D9" s="26"/>
      <c r="E9" s="8"/>
      <c r="F9" s="8"/>
      <c r="G9" s="8"/>
      <c r="H9" s="23">
        <f>SUMPRODUCT($D$2:$G$2,D9:G9)</f>
        <v>0</v>
      </c>
      <c r="I9" s="23">
        <f t="shared" si="0"/>
        <v>0</v>
      </c>
    </row>
    <row r="10" spans="1:9">
      <c r="A10" s="24">
        <v>20195183310</v>
      </c>
      <c r="B10" s="25" t="s">
        <v>381</v>
      </c>
      <c r="C10" s="23" t="s">
        <v>372</v>
      </c>
      <c r="D10" s="26"/>
      <c r="E10" s="8"/>
      <c r="F10" s="8"/>
      <c r="G10" s="8"/>
      <c r="H10" s="23">
        <f>SUMPRODUCT($D$2:$G$2,D10:G10)</f>
        <v>0</v>
      </c>
      <c r="I10" s="23">
        <f t="shared" si="0"/>
        <v>0</v>
      </c>
    </row>
    <row r="11" spans="1:9">
      <c r="A11" s="24">
        <v>20195183312</v>
      </c>
      <c r="B11" s="25" t="s">
        <v>382</v>
      </c>
      <c r="C11" s="23" t="s">
        <v>372</v>
      </c>
      <c r="D11" s="26"/>
      <c r="E11" s="8"/>
      <c r="F11" s="8"/>
      <c r="G11" s="8"/>
      <c r="H11" s="23">
        <f>SUMPRODUCT($D$2:$G$2,D11:G11)</f>
        <v>0</v>
      </c>
      <c r="I11" s="23">
        <f t="shared" si="0"/>
        <v>0</v>
      </c>
    </row>
    <row r="12" spans="1:9">
      <c r="A12" s="24">
        <v>20195183313</v>
      </c>
      <c r="B12" s="25" t="s">
        <v>383</v>
      </c>
      <c r="C12" s="23" t="s">
        <v>372</v>
      </c>
      <c r="D12" s="26"/>
      <c r="E12" s="8"/>
      <c r="F12" s="8"/>
      <c r="G12" s="8">
        <v>3</v>
      </c>
      <c r="H12" s="23">
        <f>SUMPRODUCT($D$2:$G$2,D12:G12)</f>
        <v>300</v>
      </c>
      <c r="I12" s="23">
        <f t="shared" si="0"/>
        <v>3</v>
      </c>
    </row>
    <row r="13" spans="1:9">
      <c r="A13" s="24">
        <v>20195183314</v>
      </c>
      <c r="B13" s="25" t="s">
        <v>384</v>
      </c>
      <c r="C13" s="23" t="s">
        <v>372</v>
      </c>
      <c r="D13" s="26"/>
      <c r="E13" s="8"/>
      <c r="F13" s="8"/>
      <c r="G13" s="8">
        <v>2</v>
      </c>
      <c r="H13" s="23">
        <f>SUMPRODUCT($D$2:$G$2,D13:G13)</f>
        <v>200</v>
      </c>
      <c r="I13" s="23">
        <f t="shared" si="0"/>
        <v>2</v>
      </c>
    </row>
    <row r="14" spans="1:9">
      <c r="A14" s="24">
        <v>20195183315</v>
      </c>
      <c r="B14" s="25" t="s">
        <v>385</v>
      </c>
      <c r="C14" s="23" t="s">
        <v>372</v>
      </c>
      <c r="D14" s="26"/>
      <c r="E14" s="8"/>
      <c r="F14" s="8"/>
      <c r="G14" s="8">
        <v>1</v>
      </c>
      <c r="H14" s="23">
        <f>SUMPRODUCT($D$2:$G$2,D14:G14)</f>
        <v>100</v>
      </c>
      <c r="I14" s="23">
        <f t="shared" si="0"/>
        <v>1</v>
      </c>
    </row>
    <row r="15" spans="1:9">
      <c r="A15" s="24">
        <v>20195183316</v>
      </c>
      <c r="B15" s="25" t="s">
        <v>386</v>
      </c>
      <c r="C15" s="23" t="s">
        <v>372</v>
      </c>
      <c r="D15" s="26"/>
      <c r="E15" s="8"/>
      <c r="F15" s="8"/>
      <c r="G15" s="8"/>
      <c r="H15" s="23">
        <f>SUMPRODUCT($D$2:$G$2,D15:G15)</f>
        <v>0</v>
      </c>
      <c r="I15" s="23">
        <f t="shared" si="0"/>
        <v>0</v>
      </c>
    </row>
    <row r="16" spans="1:9">
      <c r="A16" s="24">
        <v>20195183317</v>
      </c>
      <c r="B16" s="25" t="s">
        <v>387</v>
      </c>
      <c r="C16" s="23" t="s">
        <v>372</v>
      </c>
      <c r="D16" s="26"/>
      <c r="E16" s="8"/>
      <c r="F16" s="8"/>
      <c r="G16" s="8"/>
      <c r="H16" s="23">
        <f>SUMPRODUCT($D$2:$G$2,D16:G16)</f>
        <v>0</v>
      </c>
      <c r="I16" s="23">
        <f t="shared" si="0"/>
        <v>0</v>
      </c>
    </row>
    <row r="17" spans="1:9">
      <c r="A17" s="24">
        <v>20195183318</v>
      </c>
      <c r="B17" s="25" t="s">
        <v>388</v>
      </c>
      <c r="C17" s="23" t="s">
        <v>372</v>
      </c>
      <c r="D17" s="26"/>
      <c r="E17" s="8"/>
      <c r="F17" s="8"/>
      <c r="G17" s="8">
        <v>1</v>
      </c>
      <c r="H17" s="23">
        <f>SUMPRODUCT($D$2:$G$2,D17:G17)</f>
        <v>100</v>
      </c>
      <c r="I17" s="23">
        <f t="shared" si="0"/>
        <v>1</v>
      </c>
    </row>
    <row r="18" spans="1:9">
      <c r="A18" s="24">
        <v>20195183320</v>
      </c>
      <c r="B18" s="25" t="s">
        <v>389</v>
      </c>
      <c r="C18" s="23" t="s">
        <v>372</v>
      </c>
      <c r="D18" s="26"/>
      <c r="E18" s="8"/>
      <c r="F18" s="8">
        <v>2</v>
      </c>
      <c r="G18" s="8">
        <v>1</v>
      </c>
      <c r="H18" s="23">
        <f>SUMPRODUCT($D$2:$G$2,D18:G18)</f>
        <v>300</v>
      </c>
      <c r="I18" s="23">
        <f t="shared" si="0"/>
        <v>3</v>
      </c>
    </row>
    <row r="19" spans="1:9">
      <c r="A19" s="24">
        <v>20195183321</v>
      </c>
      <c r="B19" s="25" t="s">
        <v>390</v>
      </c>
      <c r="C19" s="23" t="s">
        <v>372</v>
      </c>
      <c r="D19" s="26"/>
      <c r="E19" s="8"/>
      <c r="F19" s="8"/>
      <c r="G19" s="8"/>
      <c r="H19" s="23">
        <f>SUMPRODUCT($D$2:$G$2,D19:G19)</f>
        <v>0</v>
      </c>
      <c r="I19" s="23">
        <f t="shared" si="0"/>
        <v>0</v>
      </c>
    </row>
    <row r="20" spans="1:9">
      <c r="A20" s="24">
        <v>20195183322</v>
      </c>
      <c r="B20" s="25" t="s">
        <v>391</v>
      </c>
      <c r="C20" s="23" t="s">
        <v>372</v>
      </c>
      <c r="D20" s="26"/>
      <c r="E20" s="8"/>
      <c r="F20" s="8"/>
      <c r="G20" s="8"/>
      <c r="H20" s="23">
        <f>SUMPRODUCT($D$2:$G$2,D20:G20)</f>
        <v>0</v>
      </c>
      <c r="I20" s="23">
        <f t="shared" si="0"/>
        <v>0</v>
      </c>
    </row>
    <row r="21" spans="1:9">
      <c r="A21" s="24">
        <v>20195183323</v>
      </c>
      <c r="B21" s="25" t="s">
        <v>392</v>
      </c>
      <c r="C21" s="23" t="s">
        <v>372</v>
      </c>
      <c r="D21" s="26"/>
      <c r="E21" s="8"/>
      <c r="F21" s="8">
        <v>1</v>
      </c>
      <c r="G21" s="8"/>
      <c r="H21" s="23">
        <f>SUMPRODUCT($D$2:$G$2,D21:G21)</f>
        <v>100</v>
      </c>
      <c r="I21" s="23">
        <f t="shared" si="0"/>
        <v>1</v>
      </c>
    </row>
    <row r="22" spans="1:9">
      <c r="A22" s="24">
        <v>20195183324</v>
      </c>
      <c r="B22" s="25" t="s">
        <v>393</v>
      </c>
      <c r="C22" s="23" t="s">
        <v>372</v>
      </c>
      <c r="D22" s="26"/>
      <c r="E22" s="8"/>
      <c r="F22" s="8"/>
      <c r="G22" s="8">
        <v>2</v>
      </c>
      <c r="H22" s="23">
        <f>SUMPRODUCT($D$2:$G$2,D22:G22)</f>
        <v>200</v>
      </c>
      <c r="I22" s="23">
        <f t="shared" si="0"/>
        <v>2</v>
      </c>
    </row>
    <row r="23" spans="1:9">
      <c r="A23" s="24">
        <v>20195183325</v>
      </c>
      <c r="B23" s="25" t="s">
        <v>394</v>
      </c>
      <c r="C23" s="23" t="s">
        <v>372</v>
      </c>
      <c r="D23" s="8"/>
      <c r="E23" s="8"/>
      <c r="F23" s="8"/>
      <c r="G23" s="8">
        <v>2</v>
      </c>
      <c r="H23" s="23">
        <f>SUMPRODUCT($D$2:$G$2,D23:G23)</f>
        <v>200</v>
      </c>
      <c r="I23" s="23">
        <f t="shared" si="0"/>
        <v>2</v>
      </c>
    </row>
    <row r="24" spans="1:9">
      <c r="A24" s="24">
        <v>20195183326</v>
      </c>
      <c r="B24" s="25" t="s">
        <v>395</v>
      </c>
      <c r="C24" s="23" t="s">
        <v>372</v>
      </c>
      <c r="D24" s="8"/>
      <c r="E24" s="8"/>
      <c r="F24" s="8"/>
      <c r="G24" s="8"/>
      <c r="H24" s="23">
        <f>SUMPRODUCT($D$2:$G$2,D24:G24)</f>
        <v>0</v>
      </c>
      <c r="I24" s="23">
        <f t="shared" si="0"/>
        <v>0</v>
      </c>
    </row>
    <row r="25" spans="1:9">
      <c r="A25" s="24">
        <v>20195183327</v>
      </c>
      <c r="B25" s="25" t="s">
        <v>396</v>
      </c>
      <c r="C25" s="23" t="s">
        <v>372</v>
      </c>
      <c r="D25" s="8"/>
      <c r="E25" s="8"/>
      <c r="F25" s="8">
        <v>1</v>
      </c>
      <c r="G25" s="8">
        <v>1.5</v>
      </c>
      <c r="H25" s="23">
        <f>SUMPRODUCT($D$2:$G$2,D25:G25)</f>
        <v>250</v>
      </c>
      <c r="I25" s="23">
        <f t="shared" si="0"/>
        <v>2.5</v>
      </c>
    </row>
    <row r="26" spans="1:9">
      <c r="A26" s="24">
        <v>20195183328</v>
      </c>
      <c r="B26" s="25" t="s">
        <v>397</v>
      </c>
      <c r="C26" s="23" t="s">
        <v>372</v>
      </c>
      <c r="D26" s="8"/>
      <c r="E26" s="8">
        <v>0.6</v>
      </c>
      <c r="F26" s="8"/>
      <c r="G26" s="8">
        <v>1</v>
      </c>
      <c r="H26" s="23">
        <f>SUMPRODUCT($D$2:$G$2,D26:G26)</f>
        <v>160</v>
      </c>
      <c r="I26" s="23">
        <f t="shared" si="0"/>
        <v>1.6</v>
      </c>
    </row>
    <row r="27" spans="1:9">
      <c r="A27" s="24">
        <v>20195183329</v>
      </c>
      <c r="B27" s="25" t="s">
        <v>398</v>
      </c>
      <c r="C27" s="23" t="s">
        <v>372</v>
      </c>
      <c r="D27" s="8"/>
      <c r="E27" s="8"/>
      <c r="F27" s="8"/>
      <c r="G27" s="8">
        <v>1.5</v>
      </c>
      <c r="H27" s="23">
        <f>SUMPRODUCT($D$2:$G$2,D27:G27)</f>
        <v>150</v>
      </c>
      <c r="I27" s="23">
        <f t="shared" si="0"/>
        <v>1.5</v>
      </c>
    </row>
    <row r="28" spans="1:9">
      <c r="A28" s="24">
        <v>20195183330</v>
      </c>
      <c r="B28" s="25" t="s">
        <v>399</v>
      </c>
      <c r="C28" s="23" t="s">
        <v>372</v>
      </c>
      <c r="D28" s="8"/>
      <c r="E28" s="8">
        <v>0.85</v>
      </c>
      <c r="F28" s="8"/>
      <c r="G28" s="8">
        <v>1</v>
      </c>
      <c r="H28" s="23">
        <f>SUMPRODUCT($D$2:$G$2,D28:G28)</f>
        <v>185</v>
      </c>
      <c r="I28" s="23">
        <f t="shared" si="0"/>
        <v>1.85</v>
      </c>
    </row>
    <row r="29" spans="1:9">
      <c r="A29" s="24">
        <v>20195183332</v>
      </c>
      <c r="B29" s="25" t="s">
        <v>400</v>
      </c>
      <c r="C29" s="23" t="s">
        <v>372</v>
      </c>
      <c r="D29" s="8"/>
      <c r="E29" s="8">
        <v>1.05</v>
      </c>
      <c r="F29" s="8">
        <v>6.7</v>
      </c>
      <c r="G29" s="8">
        <v>10</v>
      </c>
      <c r="H29" s="23">
        <f>SUMPRODUCT($D$2:$G$2,D29:G29)</f>
        <v>1775</v>
      </c>
      <c r="I29" s="23">
        <f t="shared" ref="I29:I92" si="1">SUM(D29:G29)</f>
        <v>17.75</v>
      </c>
    </row>
    <row r="30" spans="1:9">
      <c r="A30" s="24">
        <v>20195183333</v>
      </c>
      <c r="B30" s="25" t="s">
        <v>401</v>
      </c>
      <c r="C30" s="23" t="s">
        <v>372</v>
      </c>
      <c r="D30" s="8"/>
      <c r="E30" s="8"/>
      <c r="F30" s="8"/>
      <c r="G30" s="8"/>
      <c r="H30" s="23">
        <f>SUMPRODUCT($D$2:$G$2,D30:G30)</f>
        <v>0</v>
      </c>
      <c r="I30" s="23">
        <f t="shared" si="1"/>
        <v>0</v>
      </c>
    </row>
    <row r="31" spans="1:9">
      <c r="A31" s="24">
        <v>20195183334</v>
      </c>
      <c r="B31" s="25" t="s">
        <v>402</v>
      </c>
      <c r="C31" s="23" t="s">
        <v>372</v>
      </c>
      <c r="D31" s="8"/>
      <c r="E31" s="8"/>
      <c r="F31" s="8">
        <v>0.5</v>
      </c>
      <c r="G31" s="8"/>
      <c r="H31" s="23">
        <f>SUMPRODUCT($D$2:$G$2,D31:G31)</f>
        <v>50</v>
      </c>
      <c r="I31" s="23">
        <f t="shared" si="1"/>
        <v>0.5</v>
      </c>
    </row>
    <row r="32" spans="1:9">
      <c r="A32" s="24">
        <v>20195183335</v>
      </c>
      <c r="B32" s="25" t="s">
        <v>403</v>
      </c>
      <c r="C32" s="23" t="s">
        <v>372</v>
      </c>
      <c r="D32" s="8"/>
      <c r="E32" s="8"/>
      <c r="F32" s="8"/>
      <c r="G32" s="8">
        <v>1</v>
      </c>
      <c r="H32" s="23">
        <f>SUMPRODUCT($D$2:$G$2,D32:G32)</f>
        <v>100</v>
      </c>
      <c r="I32" s="23">
        <f t="shared" si="1"/>
        <v>1</v>
      </c>
    </row>
    <row r="33" spans="1:9">
      <c r="A33" s="24">
        <v>20195183336</v>
      </c>
      <c r="B33" s="25" t="s">
        <v>404</v>
      </c>
      <c r="C33" s="23" t="s">
        <v>372</v>
      </c>
      <c r="D33" s="8"/>
      <c r="E33" s="8"/>
      <c r="F33" s="8"/>
      <c r="G33" s="8"/>
      <c r="H33" s="23">
        <f>SUMPRODUCT($D$2:$G$2,D33:G33)</f>
        <v>0</v>
      </c>
      <c r="I33" s="23">
        <f t="shared" si="1"/>
        <v>0</v>
      </c>
    </row>
    <row r="34" spans="1:9">
      <c r="A34" s="8">
        <v>20165308721</v>
      </c>
      <c r="B34" s="8" t="s">
        <v>405</v>
      </c>
      <c r="C34" s="23" t="s">
        <v>372</v>
      </c>
      <c r="D34" s="8"/>
      <c r="E34" s="8"/>
      <c r="F34" s="8"/>
      <c r="G34" s="8"/>
      <c r="H34" s="23">
        <f>SUMPRODUCT($D$2:$G$2,D34:G34)</f>
        <v>0</v>
      </c>
      <c r="I34" s="23">
        <f t="shared" si="1"/>
        <v>0</v>
      </c>
    </row>
    <row r="35" spans="1:9">
      <c r="A35" s="8">
        <v>20185238322</v>
      </c>
      <c r="B35" s="8" t="s">
        <v>406</v>
      </c>
      <c r="C35" s="23" t="s">
        <v>372</v>
      </c>
      <c r="D35" s="8"/>
      <c r="E35" s="8">
        <v>0.8</v>
      </c>
      <c r="F35" s="8"/>
      <c r="G35" s="8"/>
      <c r="H35" s="23">
        <f>SUMPRODUCT($D$2:$G$2,D35:G35)</f>
        <v>80</v>
      </c>
      <c r="I35" s="23">
        <f t="shared" si="1"/>
        <v>0.8</v>
      </c>
    </row>
    <row r="36" spans="1:9">
      <c r="A36" s="8">
        <v>20185268409</v>
      </c>
      <c r="B36" s="8" t="s">
        <v>407</v>
      </c>
      <c r="C36" s="23" t="s">
        <v>372</v>
      </c>
      <c r="D36" s="8"/>
      <c r="E36" s="27"/>
      <c r="F36" s="27"/>
      <c r="G36" s="27"/>
      <c r="H36" s="23">
        <f>SUMPRODUCT($D$2:$G$2,D36:G36)</f>
        <v>0</v>
      </c>
      <c r="I36" s="23">
        <f t="shared" si="1"/>
        <v>0</v>
      </c>
    </row>
    <row r="37" spans="1:9">
      <c r="A37" s="8">
        <v>20195183401</v>
      </c>
      <c r="B37" s="8" t="s">
        <v>408</v>
      </c>
      <c r="C37" s="23" t="s">
        <v>372</v>
      </c>
      <c r="D37" s="26"/>
      <c r="E37" s="27"/>
      <c r="F37" s="27"/>
      <c r="G37" s="27"/>
      <c r="H37" s="23">
        <f>SUMPRODUCT($D$2:$G$2,D37:G37)</f>
        <v>0</v>
      </c>
      <c r="I37" s="23">
        <f t="shared" si="1"/>
        <v>0</v>
      </c>
    </row>
    <row r="38" spans="1:9">
      <c r="A38" s="8">
        <v>20195183402</v>
      </c>
      <c r="B38" s="8" t="s">
        <v>409</v>
      </c>
      <c r="C38" s="23" t="s">
        <v>372</v>
      </c>
      <c r="D38" s="26"/>
      <c r="E38" s="27"/>
      <c r="F38" s="27"/>
      <c r="G38" s="27"/>
      <c r="H38" s="23">
        <f>SUMPRODUCT($D$2:$G$2,D38:G38)</f>
        <v>0</v>
      </c>
      <c r="I38" s="23">
        <f t="shared" si="1"/>
        <v>0</v>
      </c>
    </row>
    <row r="39" spans="1:9">
      <c r="A39" s="8">
        <v>20195183404</v>
      </c>
      <c r="B39" s="8" t="s">
        <v>410</v>
      </c>
      <c r="C39" s="23" t="s">
        <v>372</v>
      </c>
      <c r="D39" s="26"/>
      <c r="E39" s="27"/>
      <c r="F39" s="27"/>
      <c r="G39" s="27"/>
      <c r="H39" s="23">
        <f>SUMPRODUCT($D$2:$G$2,D39:G39)</f>
        <v>0</v>
      </c>
      <c r="I39" s="23">
        <f t="shared" si="1"/>
        <v>0</v>
      </c>
    </row>
    <row r="40" spans="1:9">
      <c r="A40" s="8">
        <v>20195183405</v>
      </c>
      <c r="B40" s="8" t="s">
        <v>411</v>
      </c>
      <c r="C40" s="23" t="s">
        <v>372</v>
      </c>
      <c r="D40" s="26"/>
      <c r="E40" s="27"/>
      <c r="F40" s="27"/>
      <c r="G40" s="27"/>
      <c r="H40" s="23">
        <f>SUMPRODUCT($D$2:$G$2,D40:G40)</f>
        <v>0</v>
      </c>
      <c r="I40" s="23">
        <f t="shared" si="1"/>
        <v>0</v>
      </c>
    </row>
    <row r="41" spans="1:9">
      <c r="A41" s="8">
        <v>20195183406</v>
      </c>
      <c r="B41" s="8" t="s">
        <v>412</v>
      </c>
      <c r="C41" s="23" t="s">
        <v>372</v>
      </c>
      <c r="D41" s="26"/>
      <c r="E41" s="8"/>
      <c r="F41" s="27"/>
      <c r="G41" s="27"/>
      <c r="H41" s="23">
        <f>SUMPRODUCT($D$2:$G$2,D41:G41)</f>
        <v>0</v>
      </c>
      <c r="I41" s="23">
        <f t="shared" si="1"/>
        <v>0</v>
      </c>
    </row>
    <row r="42" spans="1:9">
      <c r="A42" s="8">
        <v>20195183408</v>
      </c>
      <c r="B42" s="8" t="s">
        <v>413</v>
      </c>
      <c r="C42" s="23" t="s">
        <v>372</v>
      </c>
      <c r="D42" s="26"/>
      <c r="E42" s="27"/>
      <c r="F42" s="27">
        <v>2.5</v>
      </c>
      <c r="G42" s="27"/>
      <c r="H42" s="23">
        <f>SUMPRODUCT($D$2:$G$2,D42:G42)</f>
        <v>250</v>
      </c>
      <c r="I42" s="23">
        <f t="shared" si="1"/>
        <v>2.5</v>
      </c>
    </row>
    <row r="43" spans="1:9">
      <c r="A43" s="8">
        <v>20195183409</v>
      </c>
      <c r="B43" s="8" t="s">
        <v>414</v>
      </c>
      <c r="C43" s="23" t="s">
        <v>372</v>
      </c>
      <c r="D43" s="26"/>
      <c r="E43" s="27"/>
      <c r="F43" s="27"/>
      <c r="G43" s="27">
        <v>2</v>
      </c>
      <c r="H43" s="23">
        <f>SUMPRODUCT($D$2:$G$2,D43:G43)</f>
        <v>200</v>
      </c>
      <c r="I43" s="23">
        <f t="shared" si="1"/>
        <v>2</v>
      </c>
    </row>
    <row r="44" spans="1:9">
      <c r="A44" s="8">
        <v>20195183410</v>
      </c>
      <c r="B44" s="8" t="s">
        <v>415</v>
      </c>
      <c r="C44" s="23" t="s">
        <v>372</v>
      </c>
      <c r="D44" s="26"/>
      <c r="E44" s="27"/>
      <c r="F44" s="27"/>
      <c r="G44" s="27"/>
      <c r="H44" s="23">
        <f>SUMPRODUCT($D$2:$G$2,D44:G44)</f>
        <v>0</v>
      </c>
      <c r="I44" s="23">
        <f t="shared" si="1"/>
        <v>0</v>
      </c>
    </row>
    <row r="45" spans="1:9">
      <c r="A45" s="8">
        <v>20195183411</v>
      </c>
      <c r="B45" s="8" t="s">
        <v>416</v>
      </c>
      <c r="C45" s="23" t="s">
        <v>372</v>
      </c>
      <c r="D45" s="26"/>
      <c r="E45" s="27"/>
      <c r="F45" s="27"/>
      <c r="G45" s="27">
        <v>1</v>
      </c>
      <c r="H45" s="23">
        <f>SUMPRODUCT($D$2:$G$2,D45:G45)</f>
        <v>100</v>
      </c>
      <c r="I45" s="23">
        <f t="shared" si="1"/>
        <v>1</v>
      </c>
    </row>
    <row r="46" spans="1:9">
      <c r="A46" s="8">
        <v>20195183412</v>
      </c>
      <c r="B46" s="8" t="s">
        <v>417</v>
      </c>
      <c r="C46" s="23" t="s">
        <v>372</v>
      </c>
      <c r="D46" s="26"/>
      <c r="E46" s="27">
        <v>0.5</v>
      </c>
      <c r="F46" s="27"/>
      <c r="G46" s="27"/>
      <c r="H46" s="23">
        <f>SUMPRODUCT($D$2:$G$2,D46:G46)</f>
        <v>50</v>
      </c>
      <c r="I46" s="23">
        <f t="shared" si="1"/>
        <v>0.5</v>
      </c>
    </row>
    <row r="47" spans="1:9">
      <c r="A47" s="8">
        <v>20195183413</v>
      </c>
      <c r="B47" s="8" t="s">
        <v>418</v>
      </c>
      <c r="C47" s="23" t="s">
        <v>372</v>
      </c>
      <c r="D47" s="26"/>
      <c r="E47" s="27"/>
      <c r="F47" s="27"/>
      <c r="G47" s="27">
        <v>2</v>
      </c>
      <c r="H47" s="23">
        <f>SUMPRODUCT($D$2:$G$2,D47:G47)</f>
        <v>200</v>
      </c>
      <c r="I47" s="23">
        <f t="shared" si="1"/>
        <v>2</v>
      </c>
    </row>
    <row r="48" spans="1:9">
      <c r="A48" s="8">
        <v>20195183414</v>
      </c>
      <c r="B48" s="8" t="s">
        <v>419</v>
      </c>
      <c r="C48" s="23" t="s">
        <v>372</v>
      </c>
      <c r="D48" s="26"/>
      <c r="E48" s="27"/>
      <c r="F48" s="27"/>
      <c r="G48" s="27"/>
      <c r="H48" s="23">
        <f>SUMPRODUCT($D$2:$G$2,D48:G48)</f>
        <v>0</v>
      </c>
      <c r="I48" s="23">
        <f t="shared" si="1"/>
        <v>0</v>
      </c>
    </row>
    <row r="49" spans="1:9">
      <c r="A49" s="8">
        <v>20195183415</v>
      </c>
      <c r="B49" s="8" t="s">
        <v>420</v>
      </c>
      <c r="C49" s="23" t="s">
        <v>372</v>
      </c>
      <c r="D49" s="26"/>
      <c r="E49" s="27"/>
      <c r="F49" s="27"/>
      <c r="G49" s="27">
        <v>1</v>
      </c>
      <c r="H49" s="23">
        <f>SUMPRODUCT($D$2:$G$2,D49:G49)</f>
        <v>100</v>
      </c>
      <c r="I49" s="23">
        <f t="shared" si="1"/>
        <v>1</v>
      </c>
    </row>
    <row r="50" spans="1:9">
      <c r="A50" s="8">
        <v>20195183416</v>
      </c>
      <c r="B50" s="8" t="s">
        <v>421</v>
      </c>
      <c r="C50" s="23" t="s">
        <v>372</v>
      </c>
      <c r="D50" s="26"/>
      <c r="E50" s="27"/>
      <c r="F50" s="27"/>
      <c r="G50" s="27"/>
      <c r="H50" s="23">
        <f>SUMPRODUCT($D$2:$G$2,D50:G50)</f>
        <v>0</v>
      </c>
      <c r="I50" s="23">
        <f t="shared" si="1"/>
        <v>0</v>
      </c>
    </row>
    <row r="51" spans="1:9">
      <c r="A51" s="8">
        <v>20195183417</v>
      </c>
      <c r="B51" s="8" t="s">
        <v>422</v>
      </c>
      <c r="C51" s="23" t="s">
        <v>372</v>
      </c>
      <c r="D51" s="26"/>
      <c r="E51" s="27"/>
      <c r="F51" s="27"/>
      <c r="G51" s="27"/>
      <c r="H51" s="23">
        <f>SUMPRODUCT($D$2:$G$2,D51:G51)</f>
        <v>0</v>
      </c>
      <c r="I51" s="23">
        <f t="shared" si="1"/>
        <v>0</v>
      </c>
    </row>
    <row r="52" spans="1:9">
      <c r="A52" s="8">
        <v>20195183418</v>
      </c>
      <c r="B52" s="8" t="s">
        <v>423</v>
      </c>
      <c r="C52" s="23" t="s">
        <v>372</v>
      </c>
      <c r="D52" s="26"/>
      <c r="E52" s="27"/>
      <c r="F52" s="27"/>
      <c r="G52" s="27"/>
      <c r="H52" s="23">
        <f>SUMPRODUCT($D$2:$G$2,D52:G52)</f>
        <v>0</v>
      </c>
      <c r="I52" s="23">
        <f t="shared" si="1"/>
        <v>0</v>
      </c>
    </row>
    <row r="53" spans="1:9">
      <c r="A53" s="8">
        <v>20195183419</v>
      </c>
      <c r="B53" s="8" t="s">
        <v>424</v>
      </c>
      <c r="C53" s="23" t="s">
        <v>372</v>
      </c>
      <c r="D53" s="26"/>
      <c r="E53" s="27"/>
      <c r="F53" s="27"/>
      <c r="G53" s="27"/>
      <c r="H53" s="23">
        <f>SUMPRODUCT($D$2:$G$2,D53:G53)</f>
        <v>0</v>
      </c>
      <c r="I53" s="23">
        <f t="shared" si="1"/>
        <v>0</v>
      </c>
    </row>
    <row r="54" spans="1:9">
      <c r="A54" s="8">
        <v>20195183420</v>
      </c>
      <c r="B54" s="8" t="s">
        <v>425</v>
      </c>
      <c r="C54" s="23" t="s">
        <v>372</v>
      </c>
      <c r="D54" s="8"/>
      <c r="E54" s="27"/>
      <c r="F54" s="27"/>
      <c r="G54" s="27"/>
      <c r="H54" s="23">
        <f>SUMPRODUCT($D$2:$G$2,D54:G54)</f>
        <v>0</v>
      </c>
      <c r="I54" s="23">
        <f t="shared" si="1"/>
        <v>0</v>
      </c>
    </row>
    <row r="55" spans="1:9">
      <c r="A55" s="8">
        <v>20195183421</v>
      </c>
      <c r="B55" s="8" t="s">
        <v>426</v>
      </c>
      <c r="C55" s="23" t="s">
        <v>372</v>
      </c>
      <c r="D55" s="8"/>
      <c r="E55" s="27"/>
      <c r="F55" s="27"/>
      <c r="G55" s="27"/>
      <c r="H55" s="23">
        <f>SUMPRODUCT($D$2:$G$2,D55:G55)</f>
        <v>0</v>
      </c>
      <c r="I55" s="23">
        <f t="shared" si="1"/>
        <v>0</v>
      </c>
    </row>
    <row r="56" spans="1:9">
      <c r="A56" s="8">
        <v>20195183422</v>
      </c>
      <c r="B56" s="8" t="s">
        <v>427</v>
      </c>
      <c r="C56" s="23" t="s">
        <v>372</v>
      </c>
      <c r="D56" s="8"/>
      <c r="E56" s="27"/>
      <c r="F56" s="27"/>
      <c r="G56" s="27"/>
      <c r="H56" s="23">
        <f>SUMPRODUCT($D$2:$G$2,D56:G56)</f>
        <v>0</v>
      </c>
      <c r="I56" s="23">
        <f t="shared" si="1"/>
        <v>0</v>
      </c>
    </row>
    <row r="57" spans="1:9">
      <c r="A57" s="8">
        <v>20195183423</v>
      </c>
      <c r="B57" s="8" t="s">
        <v>428</v>
      </c>
      <c r="C57" s="23" t="s">
        <v>372</v>
      </c>
      <c r="D57" s="8"/>
      <c r="E57" s="27"/>
      <c r="F57" s="27"/>
      <c r="G57" s="27">
        <v>1</v>
      </c>
      <c r="H57" s="23">
        <f>SUMPRODUCT($D$2:$G$2,D57:G57)</f>
        <v>100</v>
      </c>
      <c r="I57" s="23">
        <f t="shared" si="1"/>
        <v>1</v>
      </c>
    </row>
    <row r="58" spans="1:9">
      <c r="A58" s="8">
        <v>20195183425</v>
      </c>
      <c r="B58" s="8" t="s">
        <v>429</v>
      </c>
      <c r="C58" s="23" t="s">
        <v>372</v>
      </c>
      <c r="D58" s="8"/>
      <c r="E58" s="8"/>
      <c r="F58" s="8"/>
      <c r="G58" s="8"/>
      <c r="H58" s="23">
        <f>SUMPRODUCT($D$2:$G$2,D58:G58)</f>
        <v>0</v>
      </c>
      <c r="I58" s="23">
        <f t="shared" si="1"/>
        <v>0</v>
      </c>
    </row>
    <row r="59" spans="1:9">
      <c r="A59" s="8">
        <v>20195183426</v>
      </c>
      <c r="B59" s="8" t="s">
        <v>430</v>
      </c>
      <c r="C59" s="23" t="s">
        <v>372</v>
      </c>
      <c r="D59" s="8"/>
      <c r="E59" s="8"/>
      <c r="F59" s="8"/>
      <c r="G59" s="8"/>
      <c r="H59" s="23">
        <f>SUMPRODUCT($D$2:$G$2,D59:G59)</f>
        <v>0</v>
      </c>
      <c r="I59" s="23">
        <f t="shared" si="1"/>
        <v>0</v>
      </c>
    </row>
    <row r="60" spans="1:9">
      <c r="A60" s="8">
        <v>20195183429</v>
      </c>
      <c r="B60" s="8" t="s">
        <v>431</v>
      </c>
      <c r="C60" s="23" t="s">
        <v>372</v>
      </c>
      <c r="D60" s="8"/>
      <c r="E60" s="8"/>
      <c r="F60" s="8"/>
      <c r="G60" s="8"/>
      <c r="H60" s="23">
        <f>SUMPRODUCT($D$2:$G$2,D60:G60)</f>
        <v>0</v>
      </c>
      <c r="I60" s="23">
        <f t="shared" si="1"/>
        <v>0</v>
      </c>
    </row>
    <row r="61" spans="1:9">
      <c r="A61" s="8">
        <v>20195183430</v>
      </c>
      <c r="B61" s="8" t="s">
        <v>432</v>
      </c>
      <c r="C61" s="23" t="s">
        <v>372</v>
      </c>
      <c r="D61" s="8"/>
      <c r="E61" s="8"/>
      <c r="F61" s="8"/>
      <c r="G61" s="8"/>
      <c r="H61" s="23">
        <f>SUMPRODUCT($D$2:$G$2,D61:G61)</f>
        <v>0</v>
      </c>
      <c r="I61" s="23">
        <f t="shared" si="1"/>
        <v>0</v>
      </c>
    </row>
    <row r="62" spans="1:9">
      <c r="A62" s="8">
        <v>20195183431</v>
      </c>
      <c r="B62" s="8" t="s">
        <v>433</v>
      </c>
      <c r="C62" s="23" t="s">
        <v>372</v>
      </c>
      <c r="D62" s="8"/>
      <c r="E62" s="8">
        <v>0.55</v>
      </c>
      <c r="F62" s="8">
        <v>2</v>
      </c>
      <c r="G62" s="8">
        <v>1.5</v>
      </c>
      <c r="H62" s="23">
        <f>SUMPRODUCT($D$2:$G$2,D62:G62)</f>
        <v>405</v>
      </c>
      <c r="I62" s="23">
        <f t="shared" si="1"/>
        <v>4.05</v>
      </c>
    </row>
    <row r="63" spans="1:9">
      <c r="A63" s="8">
        <v>20195183432</v>
      </c>
      <c r="B63" s="8" t="s">
        <v>434</v>
      </c>
      <c r="C63" s="23" t="s">
        <v>372</v>
      </c>
      <c r="D63" s="8"/>
      <c r="E63" s="8"/>
      <c r="F63" s="8"/>
      <c r="G63" s="8"/>
      <c r="H63" s="23">
        <f>SUMPRODUCT($D$2:$G$2,D63:G63)</f>
        <v>0</v>
      </c>
      <c r="I63" s="23">
        <f t="shared" si="1"/>
        <v>0</v>
      </c>
    </row>
    <row r="64" spans="1:9">
      <c r="A64" s="8">
        <v>20195183433</v>
      </c>
      <c r="B64" s="8" t="s">
        <v>435</v>
      </c>
      <c r="C64" s="23" t="s">
        <v>372</v>
      </c>
      <c r="D64" s="8"/>
      <c r="E64" s="8"/>
      <c r="F64" s="8"/>
      <c r="G64" s="8"/>
      <c r="H64" s="23">
        <f>SUMPRODUCT($D$2:$G$2,D64:G64)</f>
        <v>0</v>
      </c>
      <c r="I64" s="23">
        <f t="shared" si="1"/>
        <v>0</v>
      </c>
    </row>
    <row r="65" spans="1:9">
      <c r="A65" s="8">
        <v>20195183434</v>
      </c>
      <c r="B65" s="8" t="s">
        <v>436</v>
      </c>
      <c r="C65" s="23" t="s">
        <v>372</v>
      </c>
      <c r="D65" s="8"/>
      <c r="E65" s="8"/>
      <c r="F65" s="8"/>
      <c r="G65" s="8"/>
      <c r="H65" s="23">
        <f>SUMPRODUCT($D$2:$G$2,D65:G65)</f>
        <v>0</v>
      </c>
      <c r="I65" s="23">
        <f t="shared" si="1"/>
        <v>0</v>
      </c>
    </row>
    <row r="66" spans="1:9">
      <c r="A66" s="8">
        <v>20195183435</v>
      </c>
      <c r="B66" s="8" t="s">
        <v>437</v>
      </c>
      <c r="C66" s="23" t="s">
        <v>372</v>
      </c>
      <c r="D66" s="8"/>
      <c r="E66" s="8"/>
      <c r="F66" s="8"/>
      <c r="G66" s="8"/>
      <c r="H66" s="23">
        <f>SUMPRODUCT($D$2:$G$2,D66:G66)</f>
        <v>0</v>
      </c>
      <c r="I66" s="23">
        <f t="shared" si="1"/>
        <v>0</v>
      </c>
    </row>
    <row r="67" spans="1:9">
      <c r="A67" s="8">
        <v>20195183436</v>
      </c>
      <c r="B67" s="8" t="s">
        <v>438</v>
      </c>
      <c r="C67" s="23" t="s">
        <v>372</v>
      </c>
      <c r="D67" s="8"/>
      <c r="E67" s="8"/>
      <c r="F67" s="8"/>
      <c r="G67" s="8"/>
      <c r="H67" s="23">
        <f>SUMPRODUCT($D$2:$G$2,D67:G67)</f>
        <v>0</v>
      </c>
      <c r="I67" s="23">
        <f t="shared" si="1"/>
        <v>0</v>
      </c>
    </row>
    <row r="68" spans="1:9">
      <c r="A68" s="9">
        <v>20195183501</v>
      </c>
      <c r="B68" s="9" t="s">
        <v>80</v>
      </c>
      <c r="C68" s="29" t="s">
        <v>372</v>
      </c>
      <c r="D68" s="30"/>
      <c r="E68" s="31">
        <v>0</v>
      </c>
      <c r="F68" s="31">
        <v>1</v>
      </c>
      <c r="G68" s="31">
        <v>2</v>
      </c>
      <c r="H68" s="29">
        <f t="shared" ref="H67:H130" si="2">SUMPRODUCT($D$2:$G$2,D68:G68)</f>
        <v>300</v>
      </c>
      <c r="I68" s="29">
        <f t="shared" si="1"/>
        <v>3</v>
      </c>
    </row>
    <row r="69" spans="1:9">
      <c r="A69" s="9">
        <v>20195183502</v>
      </c>
      <c r="B69" s="9" t="s">
        <v>81</v>
      </c>
      <c r="C69" s="29" t="s">
        <v>372</v>
      </c>
      <c r="D69" s="30"/>
      <c r="E69" s="31">
        <v>0</v>
      </c>
      <c r="F69" s="31">
        <v>1.5</v>
      </c>
      <c r="G69" s="31">
        <v>0.5</v>
      </c>
      <c r="H69" s="29">
        <f t="shared" si="2"/>
        <v>200</v>
      </c>
      <c r="I69" s="29">
        <f t="shared" si="1"/>
        <v>2</v>
      </c>
    </row>
    <row r="70" spans="1:9">
      <c r="A70" s="9">
        <v>20195183504</v>
      </c>
      <c r="B70" s="9" t="s">
        <v>82</v>
      </c>
      <c r="C70" s="29" t="s">
        <v>372</v>
      </c>
      <c r="D70" s="30"/>
      <c r="E70" s="31">
        <v>0</v>
      </c>
      <c r="F70" s="31">
        <v>6</v>
      </c>
      <c r="G70" s="31">
        <v>1</v>
      </c>
      <c r="H70" s="29">
        <f t="shared" si="2"/>
        <v>700</v>
      </c>
      <c r="I70" s="29">
        <f t="shared" si="1"/>
        <v>7</v>
      </c>
    </row>
    <row r="71" spans="1:9">
      <c r="A71" s="9">
        <v>20195183505</v>
      </c>
      <c r="B71" s="9" t="s">
        <v>83</v>
      </c>
      <c r="C71" s="29" t="s">
        <v>372</v>
      </c>
      <c r="D71" s="31"/>
      <c r="E71" s="31">
        <v>0</v>
      </c>
      <c r="F71" s="31">
        <v>3.5</v>
      </c>
      <c r="G71" s="31">
        <v>0</v>
      </c>
      <c r="H71" s="29">
        <f t="shared" si="2"/>
        <v>350</v>
      </c>
      <c r="I71" s="29">
        <f t="shared" si="1"/>
        <v>3.5</v>
      </c>
    </row>
    <row r="72" spans="1:9">
      <c r="A72" s="9">
        <v>20195183506</v>
      </c>
      <c r="B72" s="9" t="s">
        <v>84</v>
      </c>
      <c r="C72" s="29" t="s">
        <v>372</v>
      </c>
      <c r="D72" s="31"/>
      <c r="E72" s="31">
        <v>0</v>
      </c>
      <c r="F72" s="31">
        <v>0</v>
      </c>
      <c r="G72" s="31">
        <v>0</v>
      </c>
      <c r="H72" s="29">
        <f t="shared" si="2"/>
        <v>0</v>
      </c>
      <c r="I72" s="29">
        <f t="shared" si="1"/>
        <v>0</v>
      </c>
    </row>
    <row r="73" spans="1:9">
      <c r="A73" s="9">
        <v>20195183508</v>
      </c>
      <c r="B73" s="9" t="s">
        <v>85</v>
      </c>
      <c r="C73" s="29" t="s">
        <v>372</v>
      </c>
      <c r="D73" s="31"/>
      <c r="E73" s="31">
        <v>0</v>
      </c>
      <c r="F73" s="31">
        <v>0</v>
      </c>
      <c r="G73" s="31">
        <v>2</v>
      </c>
      <c r="H73" s="29">
        <f t="shared" si="2"/>
        <v>200</v>
      </c>
      <c r="I73" s="29">
        <f t="shared" si="1"/>
        <v>2</v>
      </c>
    </row>
    <row r="74" spans="1:9">
      <c r="A74" s="9">
        <v>20195183509</v>
      </c>
      <c r="B74" s="9" t="s">
        <v>86</v>
      </c>
      <c r="C74" s="29" t="s">
        <v>372</v>
      </c>
      <c r="D74" s="31"/>
      <c r="E74" s="31">
        <v>0</v>
      </c>
      <c r="F74" s="31">
        <v>0</v>
      </c>
      <c r="G74" s="31">
        <v>1</v>
      </c>
      <c r="H74" s="29">
        <f t="shared" si="2"/>
        <v>100</v>
      </c>
      <c r="I74" s="29">
        <f t="shared" si="1"/>
        <v>1</v>
      </c>
    </row>
    <row r="75" spans="1:9">
      <c r="A75" s="9">
        <v>20195183510</v>
      </c>
      <c r="B75" s="9" t="s">
        <v>87</v>
      </c>
      <c r="C75" s="29" t="s">
        <v>372</v>
      </c>
      <c r="D75" s="31"/>
      <c r="E75" s="31">
        <v>0</v>
      </c>
      <c r="F75" s="31">
        <v>0</v>
      </c>
      <c r="G75" s="31">
        <v>2</v>
      </c>
      <c r="H75" s="29">
        <f t="shared" si="2"/>
        <v>200</v>
      </c>
      <c r="I75" s="29">
        <f t="shared" si="1"/>
        <v>2</v>
      </c>
    </row>
    <row r="76" spans="1:9">
      <c r="A76" s="9">
        <v>20195183512</v>
      </c>
      <c r="B76" s="9" t="s">
        <v>88</v>
      </c>
      <c r="C76" s="29" t="s">
        <v>372</v>
      </c>
      <c r="D76" s="31"/>
      <c r="E76" s="31">
        <v>0</v>
      </c>
      <c r="F76" s="31">
        <v>0</v>
      </c>
      <c r="G76" s="31">
        <v>0</v>
      </c>
      <c r="H76" s="29">
        <f t="shared" si="2"/>
        <v>0</v>
      </c>
      <c r="I76" s="29">
        <f t="shared" si="1"/>
        <v>0</v>
      </c>
    </row>
    <row r="77" spans="1:9">
      <c r="A77" s="9">
        <v>20195183513</v>
      </c>
      <c r="B77" s="9" t="s">
        <v>89</v>
      </c>
      <c r="C77" s="29" t="s">
        <v>372</v>
      </c>
      <c r="D77" s="31"/>
      <c r="E77" s="31">
        <v>0</v>
      </c>
      <c r="F77" s="31">
        <v>0</v>
      </c>
      <c r="G77" s="31">
        <v>0</v>
      </c>
      <c r="H77" s="29">
        <f t="shared" si="2"/>
        <v>0</v>
      </c>
      <c r="I77" s="29">
        <f t="shared" si="1"/>
        <v>0</v>
      </c>
    </row>
    <row r="78" spans="1:9">
      <c r="A78" s="9">
        <v>20195183514</v>
      </c>
      <c r="B78" s="9" t="s">
        <v>90</v>
      </c>
      <c r="C78" s="29" t="s">
        <v>372</v>
      </c>
      <c r="D78" s="31"/>
      <c r="E78" s="31">
        <v>0</v>
      </c>
      <c r="F78" s="31">
        <v>0</v>
      </c>
      <c r="G78" s="31">
        <v>0</v>
      </c>
      <c r="H78" s="29">
        <f t="shared" si="2"/>
        <v>0</v>
      </c>
      <c r="I78" s="29">
        <f t="shared" si="1"/>
        <v>0</v>
      </c>
    </row>
    <row r="79" spans="1:9">
      <c r="A79" s="9">
        <v>20195183515</v>
      </c>
      <c r="B79" s="9" t="s">
        <v>91</v>
      </c>
      <c r="C79" s="29" t="s">
        <v>372</v>
      </c>
      <c r="D79" s="31"/>
      <c r="E79" s="31">
        <v>0</v>
      </c>
      <c r="F79" s="31">
        <v>0</v>
      </c>
      <c r="G79" s="31">
        <v>0</v>
      </c>
      <c r="H79" s="29">
        <f t="shared" si="2"/>
        <v>0</v>
      </c>
      <c r="I79" s="29">
        <f t="shared" si="1"/>
        <v>0</v>
      </c>
    </row>
    <row r="80" spans="1:9">
      <c r="A80" s="9">
        <v>20195183516</v>
      </c>
      <c r="B80" s="9" t="s">
        <v>92</v>
      </c>
      <c r="C80" s="29" t="s">
        <v>372</v>
      </c>
      <c r="D80" s="31"/>
      <c r="E80" s="31">
        <v>0</v>
      </c>
      <c r="F80" s="31">
        <v>0</v>
      </c>
      <c r="G80" s="31">
        <v>1</v>
      </c>
      <c r="H80" s="29">
        <f t="shared" si="2"/>
        <v>100</v>
      </c>
      <c r="I80" s="29">
        <f t="shared" si="1"/>
        <v>1</v>
      </c>
    </row>
    <row r="81" spans="1:9">
      <c r="A81" s="9">
        <v>20195183517</v>
      </c>
      <c r="B81" s="9" t="s">
        <v>93</v>
      </c>
      <c r="C81" s="29" t="s">
        <v>372</v>
      </c>
      <c r="D81" s="31"/>
      <c r="E81" s="31">
        <v>0</v>
      </c>
      <c r="F81" s="31">
        <v>0</v>
      </c>
      <c r="G81" s="31">
        <v>0</v>
      </c>
      <c r="H81" s="29">
        <f t="shared" si="2"/>
        <v>0</v>
      </c>
      <c r="I81" s="29">
        <f t="shared" si="1"/>
        <v>0</v>
      </c>
    </row>
    <row r="82" spans="1:9">
      <c r="A82" s="9">
        <v>20195183519</v>
      </c>
      <c r="B82" s="9" t="s">
        <v>94</v>
      </c>
      <c r="C82" s="29" t="s">
        <v>372</v>
      </c>
      <c r="D82" s="31"/>
      <c r="E82" s="31">
        <v>0</v>
      </c>
      <c r="F82" s="31">
        <v>0</v>
      </c>
      <c r="G82" s="31">
        <v>0</v>
      </c>
      <c r="H82" s="29">
        <f t="shared" si="2"/>
        <v>0</v>
      </c>
      <c r="I82" s="29">
        <f t="shared" si="1"/>
        <v>0</v>
      </c>
    </row>
    <row r="83" spans="1:9">
      <c r="A83" s="9">
        <v>20195183520</v>
      </c>
      <c r="B83" s="9" t="s">
        <v>95</v>
      </c>
      <c r="C83" s="29" t="s">
        <v>372</v>
      </c>
      <c r="D83" s="31"/>
      <c r="E83" s="31">
        <v>0</v>
      </c>
      <c r="F83" s="31">
        <v>0</v>
      </c>
      <c r="G83" s="31">
        <v>0</v>
      </c>
      <c r="H83" s="29">
        <f t="shared" si="2"/>
        <v>0</v>
      </c>
      <c r="I83" s="29">
        <f t="shared" si="1"/>
        <v>0</v>
      </c>
    </row>
    <row r="84" spans="1:9">
      <c r="A84" s="9">
        <v>20195183521</v>
      </c>
      <c r="B84" s="9" t="s">
        <v>96</v>
      </c>
      <c r="C84" s="29" t="s">
        <v>372</v>
      </c>
      <c r="D84" s="31"/>
      <c r="E84" s="31">
        <v>0</v>
      </c>
      <c r="F84" s="31">
        <v>0</v>
      </c>
      <c r="G84" s="31">
        <v>0</v>
      </c>
      <c r="H84" s="29">
        <f t="shared" si="2"/>
        <v>0</v>
      </c>
      <c r="I84" s="29">
        <f t="shared" si="1"/>
        <v>0</v>
      </c>
    </row>
    <row r="85" spans="1:9">
      <c r="A85" s="9">
        <v>20195183522</v>
      </c>
      <c r="B85" s="9" t="s">
        <v>97</v>
      </c>
      <c r="C85" s="29" t="s">
        <v>372</v>
      </c>
      <c r="D85" s="31"/>
      <c r="E85" s="31">
        <v>0</v>
      </c>
      <c r="F85" s="31">
        <v>0</v>
      </c>
      <c r="G85" s="31">
        <v>0</v>
      </c>
      <c r="H85" s="29">
        <f t="shared" si="2"/>
        <v>0</v>
      </c>
      <c r="I85" s="29">
        <f t="shared" si="1"/>
        <v>0</v>
      </c>
    </row>
    <row r="86" spans="1:9">
      <c r="A86" s="9">
        <v>20195183523</v>
      </c>
      <c r="B86" s="9" t="s">
        <v>98</v>
      </c>
      <c r="C86" s="29" t="s">
        <v>372</v>
      </c>
      <c r="D86" s="31"/>
      <c r="E86" s="31">
        <v>0</v>
      </c>
      <c r="F86" s="31">
        <v>0</v>
      </c>
      <c r="G86" s="31">
        <v>0</v>
      </c>
      <c r="H86" s="29">
        <f t="shared" si="2"/>
        <v>0</v>
      </c>
      <c r="I86" s="29">
        <f t="shared" si="1"/>
        <v>0</v>
      </c>
    </row>
    <row r="87" spans="1:9">
      <c r="A87" s="9">
        <v>20195183524</v>
      </c>
      <c r="B87" s="9" t="s">
        <v>99</v>
      </c>
      <c r="C87" s="29" t="s">
        <v>372</v>
      </c>
      <c r="D87" s="31"/>
      <c r="E87" s="31">
        <v>0</v>
      </c>
      <c r="F87" s="31">
        <v>0</v>
      </c>
      <c r="G87" s="31">
        <v>0</v>
      </c>
      <c r="H87" s="29">
        <f t="shared" si="2"/>
        <v>0</v>
      </c>
      <c r="I87" s="29">
        <f t="shared" si="1"/>
        <v>0</v>
      </c>
    </row>
    <row r="88" spans="1:9">
      <c r="A88" s="9">
        <v>20195183525</v>
      </c>
      <c r="B88" s="9" t="s">
        <v>100</v>
      </c>
      <c r="C88" s="29" t="s">
        <v>372</v>
      </c>
      <c r="D88" s="30"/>
      <c r="E88" s="31">
        <v>0</v>
      </c>
      <c r="F88" s="31">
        <v>0</v>
      </c>
      <c r="G88" s="31">
        <v>0</v>
      </c>
      <c r="H88" s="29">
        <f t="shared" si="2"/>
        <v>0</v>
      </c>
      <c r="I88" s="29">
        <f t="shared" si="1"/>
        <v>0</v>
      </c>
    </row>
    <row r="89" spans="1:9">
      <c r="A89" s="9">
        <v>20195183527</v>
      </c>
      <c r="B89" s="9" t="s">
        <v>101</v>
      </c>
      <c r="C89" s="29" t="s">
        <v>372</v>
      </c>
      <c r="D89" s="30"/>
      <c r="E89" s="31">
        <v>0</v>
      </c>
      <c r="F89" s="31">
        <v>0</v>
      </c>
      <c r="G89" s="31">
        <v>0</v>
      </c>
      <c r="H89" s="29">
        <f t="shared" si="2"/>
        <v>0</v>
      </c>
      <c r="I89" s="29">
        <f t="shared" si="1"/>
        <v>0</v>
      </c>
    </row>
    <row r="90" spans="1:9">
      <c r="A90" s="9">
        <v>20195183528</v>
      </c>
      <c r="B90" s="9" t="s">
        <v>102</v>
      </c>
      <c r="C90" s="29" t="s">
        <v>372</v>
      </c>
      <c r="D90" s="30"/>
      <c r="E90" s="31">
        <v>0</v>
      </c>
      <c r="F90" s="31">
        <v>0</v>
      </c>
      <c r="G90" s="31">
        <v>0</v>
      </c>
      <c r="H90" s="29">
        <f t="shared" si="2"/>
        <v>0</v>
      </c>
      <c r="I90" s="29">
        <f t="shared" si="1"/>
        <v>0</v>
      </c>
    </row>
    <row r="91" spans="1:9">
      <c r="A91" s="9">
        <v>20195183529</v>
      </c>
      <c r="B91" s="9" t="s">
        <v>103</v>
      </c>
      <c r="C91" s="29" t="s">
        <v>372</v>
      </c>
      <c r="D91" s="30"/>
      <c r="E91" s="31">
        <v>0</v>
      </c>
      <c r="F91" s="31">
        <v>0</v>
      </c>
      <c r="G91" s="31">
        <v>0</v>
      </c>
      <c r="H91" s="29">
        <f t="shared" si="2"/>
        <v>0</v>
      </c>
      <c r="I91" s="29">
        <f t="shared" si="1"/>
        <v>0</v>
      </c>
    </row>
    <row r="92" spans="1:9">
      <c r="A92" s="9">
        <v>20195183530</v>
      </c>
      <c r="B92" s="9" t="s">
        <v>104</v>
      </c>
      <c r="C92" s="29" t="s">
        <v>372</v>
      </c>
      <c r="D92" s="30"/>
      <c r="E92" s="31">
        <v>0</v>
      </c>
      <c r="F92" s="31">
        <v>0</v>
      </c>
      <c r="G92" s="31">
        <v>0</v>
      </c>
      <c r="H92" s="29">
        <f t="shared" si="2"/>
        <v>0</v>
      </c>
      <c r="I92" s="29">
        <f t="shared" si="1"/>
        <v>0</v>
      </c>
    </row>
    <row r="93" spans="1:9">
      <c r="A93" s="9">
        <v>20195183531</v>
      </c>
      <c r="B93" s="9" t="s">
        <v>105</v>
      </c>
      <c r="C93" s="29" t="s">
        <v>372</v>
      </c>
      <c r="D93" s="30"/>
      <c r="E93" s="31">
        <v>0</v>
      </c>
      <c r="F93" s="31">
        <v>0</v>
      </c>
      <c r="G93" s="31">
        <v>0</v>
      </c>
      <c r="H93" s="29">
        <f t="shared" si="2"/>
        <v>0</v>
      </c>
      <c r="I93" s="29">
        <f t="shared" ref="I93:I156" si="3">SUM(D93:G93)</f>
        <v>0</v>
      </c>
    </row>
    <row r="94" spans="1:9">
      <c r="A94" s="9">
        <v>20195183532</v>
      </c>
      <c r="B94" s="9" t="s">
        <v>106</v>
      </c>
      <c r="C94" s="29" t="s">
        <v>372</v>
      </c>
      <c r="D94" s="30"/>
      <c r="E94" s="31">
        <v>0</v>
      </c>
      <c r="F94" s="31">
        <v>0</v>
      </c>
      <c r="G94" s="31">
        <v>1</v>
      </c>
      <c r="H94" s="29">
        <f t="shared" si="2"/>
        <v>100</v>
      </c>
      <c r="I94" s="29">
        <f t="shared" si="3"/>
        <v>1</v>
      </c>
    </row>
    <row r="95" spans="1:9">
      <c r="A95" s="9">
        <v>20195183533</v>
      </c>
      <c r="B95" s="9" t="s">
        <v>107</v>
      </c>
      <c r="C95" s="29" t="s">
        <v>372</v>
      </c>
      <c r="D95" s="30"/>
      <c r="E95" s="31">
        <v>0</v>
      </c>
      <c r="F95" s="31">
        <v>0</v>
      </c>
      <c r="G95" s="31">
        <v>0</v>
      </c>
      <c r="H95" s="29">
        <f t="shared" si="2"/>
        <v>0</v>
      </c>
      <c r="I95" s="29">
        <f t="shared" si="3"/>
        <v>0</v>
      </c>
    </row>
    <row r="96" spans="1:9">
      <c r="A96" s="9">
        <v>20195183534</v>
      </c>
      <c r="B96" s="9" t="s">
        <v>108</v>
      </c>
      <c r="C96" s="29" t="s">
        <v>372</v>
      </c>
      <c r="D96" s="30"/>
      <c r="E96" s="31">
        <v>0.5</v>
      </c>
      <c r="F96" s="31">
        <v>2.5</v>
      </c>
      <c r="G96" s="31">
        <v>0</v>
      </c>
      <c r="H96" s="29">
        <f t="shared" si="2"/>
        <v>300</v>
      </c>
      <c r="I96" s="29">
        <f t="shared" si="3"/>
        <v>3</v>
      </c>
    </row>
    <row r="97" spans="1:9">
      <c r="A97" s="9">
        <v>20195183535</v>
      </c>
      <c r="B97" s="9" t="s">
        <v>109</v>
      </c>
      <c r="C97" s="29" t="s">
        <v>372</v>
      </c>
      <c r="D97" s="30"/>
      <c r="E97" s="31">
        <v>0</v>
      </c>
      <c r="F97" s="31">
        <v>0</v>
      </c>
      <c r="G97" s="31">
        <v>1</v>
      </c>
      <c r="H97" s="29">
        <f t="shared" si="2"/>
        <v>100</v>
      </c>
      <c r="I97" s="29">
        <f t="shared" si="3"/>
        <v>1</v>
      </c>
    </row>
    <row r="98" spans="1:9">
      <c r="A98" s="9">
        <v>20195183536</v>
      </c>
      <c r="B98" s="9" t="s">
        <v>110</v>
      </c>
      <c r="C98" s="29" t="s">
        <v>372</v>
      </c>
      <c r="D98" s="30"/>
      <c r="E98" s="31">
        <v>0</v>
      </c>
      <c r="F98" s="31">
        <v>0</v>
      </c>
      <c r="G98" s="31">
        <v>0</v>
      </c>
      <c r="H98" s="29">
        <f t="shared" si="2"/>
        <v>0</v>
      </c>
      <c r="I98" s="29">
        <f t="shared" si="3"/>
        <v>0</v>
      </c>
    </row>
    <row r="99" spans="1:9">
      <c r="A99" s="11">
        <v>20185238318</v>
      </c>
      <c r="B99" s="9" t="s">
        <v>111</v>
      </c>
      <c r="C99" s="29" t="s">
        <v>372</v>
      </c>
      <c r="D99" s="30"/>
      <c r="E99" s="31">
        <v>0</v>
      </c>
      <c r="F99" s="31">
        <v>0.5</v>
      </c>
      <c r="G99" s="31">
        <v>0</v>
      </c>
      <c r="H99" s="29">
        <f t="shared" si="2"/>
        <v>50</v>
      </c>
      <c r="I99" s="29">
        <f t="shared" si="3"/>
        <v>0.5</v>
      </c>
    </row>
    <row r="100" spans="1:9">
      <c r="A100" s="11">
        <v>20185238339</v>
      </c>
      <c r="B100" s="9" t="s">
        <v>112</v>
      </c>
      <c r="C100" s="29" t="s">
        <v>372</v>
      </c>
      <c r="D100" s="30"/>
      <c r="E100" s="31">
        <v>0</v>
      </c>
      <c r="F100" s="31">
        <v>0</v>
      </c>
      <c r="G100" s="31">
        <v>1</v>
      </c>
      <c r="H100" s="29">
        <f t="shared" si="2"/>
        <v>100</v>
      </c>
      <c r="I100" s="29">
        <f t="shared" si="3"/>
        <v>1</v>
      </c>
    </row>
    <row r="101" spans="1:9">
      <c r="A101" s="12" t="s">
        <v>113</v>
      </c>
      <c r="B101" s="13" t="s">
        <v>114</v>
      </c>
      <c r="C101" s="29" t="s">
        <v>372</v>
      </c>
      <c r="D101" s="30"/>
      <c r="E101" s="32">
        <v>0</v>
      </c>
      <c r="F101" s="33">
        <v>2.5</v>
      </c>
      <c r="G101" s="34">
        <v>1</v>
      </c>
      <c r="H101" s="29">
        <f t="shared" si="2"/>
        <v>350</v>
      </c>
      <c r="I101" s="29">
        <f t="shared" si="3"/>
        <v>3.5</v>
      </c>
    </row>
    <row r="102" spans="1:9">
      <c r="A102" s="12" t="s">
        <v>115</v>
      </c>
      <c r="B102" s="13" t="s">
        <v>116</v>
      </c>
      <c r="C102" s="29" t="s">
        <v>372</v>
      </c>
      <c r="D102" s="30"/>
      <c r="E102" s="32">
        <v>0</v>
      </c>
      <c r="F102" s="33">
        <v>0</v>
      </c>
      <c r="G102" s="34">
        <v>0</v>
      </c>
      <c r="H102" s="29">
        <f t="shared" si="2"/>
        <v>0</v>
      </c>
      <c r="I102" s="29">
        <f t="shared" si="3"/>
        <v>0</v>
      </c>
    </row>
    <row r="103" spans="1:9">
      <c r="A103" s="12" t="s">
        <v>117</v>
      </c>
      <c r="B103" s="13" t="s">
        <v>118</v>
      </c>
      <c r="C103" s="29" t="s">
        <v>372</v>
      </c>
      <c r="D103" s="30"/>
      <c r="E103" s="32">
        <v>0</v>
      </c>
      <c r="F103" s="33">
        <v>0</v>
      </c>
      <c r="G103" s="34">
        <v>0</v>
      </c>
      <c r="H103" s="29">
        <f t="shared" si="2"/>
        <v>0</v>
      </c>
      <c r="I103" s="29">
        <f t="shared" si="3"/>
        <v>0</v>
      </c>
    </row>
    <row r="104" spans="1:9">
      <c r="A104" s="12" t="s">
        <v>119</v>
      </c>
      <c r="B104" s="13" t="s">
        <v>120</v>
      </c>
      <c r="C104" s="29" t="s">
        <v>372</v>
      </c>
      <c r="D104" s="31"/>
      <c r="E104" s="32">
        <v>0</v>
      </c>
      <c r="F104" s="33">
        <v>1</v>
      </c>
      <c r="G104" s="34">
        <v>0</v>
      </c>
      <c r="H104" s="29">
        <f t="shared" si="2"/>
        <v>100</v>
      </c>
      <c r="I104" s="29">
        <f t="shared" si="3"/>
        <v>1</v>
      </c>
    </row>
    <row r="105" spans="1:9">
      <c r="A105" s="12" t="s">
        <v>121</v>
      </c>
      <c r="B105" s="13" t="s">
        <v>122</v>
      </c>
      <c r="C105" s="29" t="s">
        <v>372</v>
      </c>
      <c r="D105" s="31"/>
      <c r="E105" s="32">
        <v>0</v>
      </c>
      <c r="F105" s="33">
        <v>1.4</v>
      </c>
      <c r="G105" s="34">
        <v>2</v>
      </c>
      <c r="H105" s="29">
        <f t="shared" si="2"/>
        <v>340</v>
      </c>
      <c r="I105" s="29">
        <f t="shared" si="3"/>
        <v>3.4</v>
      </c>
    </row>
    <row r="106" spans="1:9">
      <c r="A106" s="12" t="s">
        <v>123</v>
      </c>
      <c r="B106" s="13" t="s">
        <v>124</v>
      </c>
      <c r="C106" s="29" t="s">
        <v>372</v>
      </c>
      <c r="D106" s="31"/>
      <c r="E106" s="32">
        <v>0</v>
      </c>
      <c r="F106" s="33">
        <v>0</v>
      </c>
      <c r="G106" s="34">
        <v>0</v>
      </c>
      <c r="H106" s="29">
        <f t="shared" si="2"/>
        <v>0</v>
      </c>
      <c r="I106" s="29">
        <f t="shared" si="3"/>
        <v>0</v>
      </c>
    </row>
    <row r="107" spans="1:9">
      <c r="A107" s="12" t="s">
        <v>125</v>
      </c>
      <c r="B107" s="13" t="s">
        <v>126</v>
      </c>
      <c r="C107" s="29" t="s">
        <v>372</v>
      </c>
      <c r="D107" s="31"/>
      <c r="E107" s="32">
        <v>0</v>
      </c>
      <c r="F107" s="33">
        <v>2.5</v>
      </c>
      <c r="G107" s="34">
        <v>0</v>
      </c>
      <c r="H107" s="29">
        <f t="shared" si="2"/>
        <v>250</v>
      </c>
      <c r="I107" s="29">
        <f t="shared" si="3"/>
        <v>2.5</v>
      </c>
    </row>
    <row r="108" spans="1:9">
      <c r="A108" s="12" t="s">
        <v>127</v>
      </c>
      <c r="B108" s="13" t="s">
        <v>128</v>
      </c>
      <c r="C108" s="29" t="s">
        <v>372</v>
      </c>
      <c r="D108" s="31"/>
      <c r="E108" s="32">
        <v>0</v>
      </c>
      <c r="F108" s="33">
        <v>0</v>
      </c>
      <c r="G108" s="34">
        <v>0</v>
      </c>
      <c r="H108" s="29">
        <f t="shared" si="2"/>
        <v>0</v>
      </c>
      <c r="I108" s="29">
        <f t="shared" si="3"/>
        <v>0</v>
      </c>
    </row>
    <row r="109" spans="1:9">
      <c r="A109" s="12" t="s">
        <v>129</v>
      </c>
      <c r="B109" s="13" t="s">
        <v>130</v>
      </c>
      <c r="C109" s="29" t="s">
        <v>372</v>
      </c>
      <c r="D109" s="31"/>
      <c r="E109" s="32">
        <v>0</v>
      </c>
      <c r="F109" s="33">
        <v>0</v>
      </c>
      <c r="G109" s="34">
        <v>0</v>
      </c>
      <c r="H109" s="29">
        <f t="shared" si="2"/>
        <v>0</v>
      </c>
      <c r="I109" s="29">
        <f t="shared" si="3"/>
        <v>0</v>
      </c>
    </row>
    <row r="110" spans="1:9">
      <c r="A110" s="12" t="s">
        <v>131</v>
      </c>
      <c r="B110" s="13" t="s">
        <v>132</v>
      </c>
      <c r="C110" s="29" t="s">
        <v>372</v>
      </c>
      <c r="D110" s="31"/>
      <c r="E110" s="33">
        <v>0.4</v>
      </c>
      <c r="F110" s="33">
        <v>0</v>
      </c>
      <c r="G110" s="34">
        <v>0</v>
      </c>
      <c r="H110" s="29">
        <f t="shared" si="2"/>
        <v>40</v>
      </c>
      <c r="I110" s="29">
        <f t="shared" si="3"/>
        <v>0.4</v>
      </c>
    </row>
    <row r="111" spans="1:9">
      <c r="A111" s="12" t="s">
        <v>133</v>
      </c>
      <c r="B111" s="13" t="s">
        <v>134</v>
      </c>
      <c r="C111" s="29" t="s">
        <v>372</v>
      </c>
      <c r="D111" s="31"/>
      <c r="E111" s="33">
        <v>0.4</v>
      </c>
      <c r="F111" s="33">
        <v>0</v>
      </c>
      <c r="G111" s="34">
        <v>2</v>
      </c>
      <c r="H111" s="29">
        <f t="shared" si="2"/>
        <v>240</v>
      </c>
      <c r="I111" s="29">
        <f t="shared" si="3"/>
        <v>2.4</v>
      </c>
    </row>
    <row r="112" spans="1:9">
      <c r="A112" s="12" t="s">
        <v>135</v>
      </c>
      <c r="B112" s="13" t="s">
        <v>136</v>
      </c>
      <c r="C112" s="29" t="s">
        <v>372</v>
      </c>
      <c r="D112" s="31"/>
      <c r="E112" s="33">
        <v>0</v>
      </c>
      <c r="F112" s="33">
        <v>0</v>
      </c>
      <c r="G112" s="34">
        <v>2</v>
      </c>
      <c r="H112" s="29">
        <f t="shared" si="2"/>
        <v>200</v>
      </c>
      <c r="I112" s="29">
        <f t="shared" si="3"/>
        <v>2</v>
      </c>
    </row>
    <row r="113" spans="1:9">
      <c r="A113" s="12" t="s">
        <v>137</v>
      </c>
      <c r="B113" s="13" t="s">
        <v>138</v>
      </c>
      <c r="C113" s="29" t="s">
        <v>372</v>
      </c>
      <c r="D113" s="31"/>
      <c r="E113" s="33">
        <v>0.4</v>
      </c>
      <c r="F113" s="33">
        <v>0</v>
      </c>
      <c r="G113" s="34">
        <v>1</v>
      </c>
      <c r="H113" s="29">
        <f t="shared" si="2"/>
        <v>140</v>
      </c>
      <c r="I113" s="29">
        <f t="shared" si="3"/>
        <v>1.4</v>
      </c>
    </row>
    <row r="114" spans="1:9">
      <c r="A114" s="12" t="s">
        <v>139</v>
      </c>
      <c r="B114" s="13" t="s">
        <v>140</v>
      </c>
      <c r="C114" s="29" t="s">
        <v>372</v>
      </c>
      <c r="D114" s="31"/>
      <c r="E114" s="33"/>
      <c r="F114" s="33">
        <v>0</v>
      </c>
      <c r="G114" s="34">
        <v>1</v>
      </c>
      <c r="H114" s="29">
        <f t="shared" si="2"/>
        <v>100</v>
      </c>
      <c r="I114" s="29">
        <f t="shared" si="3"/>
        <v>1</v>
      </c>
    </row>
    <row r="115" spans="1:9">
      <c r="A115" s="12" t="s">
        <v>141</v>
      </c>
      <c r="B115" s="13" t="s">
        <v>142</v>
      </c>
      <c r="C115" s="29" t="s">
        <v>372</v>
      </c>
      <c r="D115" s="31"/>
      <c r="E115" s="33">
        <v>0.4</v>
      </c>
      <c r="F115" s="33">
        <v>0</v>
      </c>
      <c r="G115" s="34">
        <v>1</v>
      </c>
      <c r="H115" s="29">
        <f t="shared" si="2"/>
        <v>140</v>
      </c>
      <c r="I115" s="29">
        <f t="shared" si="3"/>
        <v>1.4</v>
      </c>
    </row>
    <row r="116" spans="1:9">
      <c r="A116" s="12" t="s">
        <v>143</v>
      </c>
      <c r="B116" s="13" t="s">
        <v>144</v>
      </c>
      <c r="C116" s="29" t="s">
        <v>372</v>
      </c>
      <c r="D116" s="31"/>
      <c r="E116" s="32">
        <v>0</v>
      </c>
      <c r="F116" s="33">
        <v>0</v>
      </c>
      <c r="G116" s="34">
        <v>0</v>
      </c>
      <c r="H116" s="29">
        <f t="shared" si="2"/>
        <v>0</v>
      </c>
      <c r="I116" s="29">
        <f t="shared" si="3"/>
        <v>0</v>
      </c>
    </row>
    <row r="117" spans="1:9">
      <c r="A117" s="12" t="s">
        <v>145</v>
      </c>
      <c r="B117" s="13" t="s">
        <v>146</v>
      </c>
      <c r="C117" s="29" t="s">
        <v>372</v>
      </c>
      <c r="D117" s="31"/>
      <c r="E117" s="32">
        <v>0</v>
      </c>
      <c r="F117" s="33">
        <v>0</v>
      </c>
      <c r="G117" s="34">
        <v>0</v>
      </c>
      <c r="H117" s="29">
        <f t="shared" si="2"/>
        <v>0</v>
      </c>
      <c r="I117" s="29">
        <f t="shared" si="3"/>
        <v>0</v>
      </c>
    </row>
    <row r="118" spans="1:9">
      <c r="A118" s="12" t="s">
        <v>147</v>
      </c>
      <c r="B118" s="13" t="s">
        <v>148</v>
      </c>
      <c r="C118" s="29" t="s">
        <v>372</v>
      </c>
      <c r="D118" s="31"/>
      <c r="E118" s="32">
        <v>0</v>
      </c>
      <c r="F118" s="33">
        <v>0</v>
      </c>
      <c r="G118" s="34">
        <v>2</v>
      </c>
      <c r="H118" s="29">
        <f t="shared" si="2"/>
        <v>200</v>
      </c>
      <c r="I118" s="29">
        <f t="shared" si="3"/>
        <v>2</v>
      </c>
    </row>
    <row r="119" spans="1:9">
      <c r="A119" s="12" t="s">
        <v>149</v>
      </c>
      <c r="B119" s="13" t="s">
        <v>150</v>
      </c>
      <c r="C119" s="29" t="s">
        <v>372</v>
      </c>
      <c r="D119" s="31"/>
      <c r="E119" s="32">
        <v>0</v>
      </c>
      <c r="F119" s="33">
        <v>0</v>
      </c>
      <c r="G119" s="34">
        <v>1</v>
      </c>
      <c r="H119" s="29">
        <f t="shared" si="2"/>
        <v>100</v>
      </c>
      <c r="I119" s="29">
        <f t="shared" si="3"/>
        <v>1</v>
      </c>
    </row>
    <row r="120" spans="1:9">
      <c r="A120" s="12" t="s">
        <v>151</v>
      </c>
      <c r="B120" s="13" t="s">
        <v>152</v>
      </c>
      <c r="C120" s="29" t="s">
        <v>372</v>
      </c>
      <c r="D120" s="31"/>
      <c r="E120" s="32">
        <v>0</v>
      </c>
      <c r="F120" s="33">
        <v>0</v>
      </c>
      <c r="G120" s="34">
        <v>0</v>
      </c>
      <c r="H120" s="29">
        <f t="shared" si="2"/>
        <v>0</v>
      </c>
      <c r="I120" s="29">
        <f t="shared" si="3"/>
        <v>0</v>
      </c>
    </row>
    <row r="121" spans="1:9">
      <c r="A121" s="12" t="s">
        <v>153</v>
      </c>
      <c r="B121" s="13" t="s">
        <v>154</v>
      </c>
      <c r="C121" s="29" t="s">
        <v>372</v>
      </c>
      <c r="D121" s="30"/>
      <c r="E121" s="33">
        <v>0.2</v>
      </c>
      <c r="F121" s="33">
        <v>0</v>
      </c>
      <c r="G121" s="34">
        <v>3</v>
      </c>
      <c r="H121" s="29">
        <f t="shared" si="2"/>
        <v>320</v>
      </c>
      <c r="I121" s="29">
        <f t="shared" si="3"/>
        <v>3.2</v>
      </c>
    </row>
    <row r="122" spans="1:9">
      <c r="A122" s="12" t="s">
        <v>155</v>
      </c>
      <c r="B122" s="13" t="s">
        <v>156</v>
      </c>
      <c r="C122" s="29" t="s">
        <v>372</v>
      </c>
      <c r="D122" s="30"/>
      <c r="E122" s="33">
        <v>2.9</v>
      </c>
      <c r="F122" s="33">
        <v>0</v>
      </c>
      <c r="G122" s="34">
        <v>0</v>
      </c>
      <c r="H122" s="29">
        <f t="shared" si="2"/>
        <v>290</v>
      </c>
      <c r="I122" s="29">
        <f t="shared" si="3"/>
        <v>2.9</v>
      </c>
    </row>
    <row r="123" spans="1:9">
      <c r="A123" s="12" t="s">
        <v>157</v>
      </c>
      <c r="B123" s="13" t="s">
        <v>158</v>
      </c>
      <c r="C123" s="29" t="s">
        <v>372</v>
      </c>
      <c r="D123" s="30"/>
      <c r="E123" s="33">
        <v>0</v>
      </c>
      <c r="F123" s="33">
        <v>0</v>
      </c>
      <c r="G123" s="34">
        <v>0</v>
      </c>
      <c r="H123" s="29">
        <f t="shared" si="2"/>
        <v>0</v>
      </c>
      <c r="I123" s="29">
        <f t="shared" si="3"/>
        <v>0</v>
      </c>
    </row>
    <row r="124" spans="1:9">
      <c r="A124" s="12" t="s">
        <v>159</v>
      </c>
      <c r="B124" s="13" t="s">
        <v>160</v>
      </c>
      <c r="C124" s="29" t="s">
        <v>372</v>
      </c>
      <c r="D124" s="30"/>
      <c r="E124" s="33">
        <v>0</v>
      </c>
      <c r="F124" s="33">
        <v>0</v>
      </c>
      <c r="G124" s="34">
        <v>0</v>
      </c>
      <c r="H124" s="29">
        <f t="shared" si="2"/>
        <v>0</v>
      </c>
      <c r="I124" s="29">
        <f t="shared" si="3"/>
        <v>0</v>
      </c>
    </row>
    <row r="125" spans="1:9">
      <c r="A125" s="12" t="s">
        <v>161</v>
      </c>
      <c r="B125" s="13" t="s">
        <v>162</v>
      </c>
      <c r="C125" s="29" t="s">
        <v>372</v>
      </c>
      <c r="D125" s="30"/>
      <c r="E125" s="33">
        <v>0</v>
      </c>
      <c r="F125" s="33">
        <v>0</v>
      </c>
      <c r="G125" s="34">
        <v>0</v>
      </c>
      <c r="H125" s="29">
        <f t="shared" si="2"/>
        <v>0</v>
      </c>
      <c r="I125" s="29">
        <f t="shared" si="3"/>
        <v>0</v>
      </c>
    </row>
    <row r="126" spans="1:9">
      <c r="A126" s="12" t="s">
        <v>163</v>
      </c>
      <c r="B126" s="13" t="s">
        <v>164</v>
      </c>
      <c r="C126" s="29" t="s">
        <v>372</v>
      </c>
      <c r="D126" s="30"/>
      <c r="E126" s="33">
        <v>0</v>
      </c>
      <c r="F126" s="33">
        <v>0</v>
      </c>
      <c r="G126" s="34">
        <v>0</v>
      </c>
      <c r="H126" s="29">
        <f t="shared" si="2"/>
        <v>0</v>
      </c>
      <c r="I126" s="29">
        <f t="shared" si="3"/>
        <v>0</v>
      </c>
    </row>
    <row r="127" spans="1:9">
      <c r="A127" s="12" t="s">
        <v>165</v>
      </c>
      <c r="B127" s="13" t="s">
        <v>166</v>
      </c>
      <c r="C127" s="29" t="s">
        <v>372</v>
      </c>
      <c r="D127" s="30"/>
      <c r="E127" s="33">
        <v>0</v>
      </c>
      <c r="F127" s="33">
        <v>0</v>
      </c>
      <c r="G127" s="34">
        <v>0</v>
      </c>
      <c r="H127" s="29">
        <f t="shared" si="2"/>
        <v>0</v>
      </c>
      <c r="I127" s="29">
        <f t="shared" si="3"/>
        <v>0</v>
      </c>
    </row>
    <row r="128" spans="1:9">
      <c r="A128" s="12" t="s">
        <v>167</v>
      </c>
      <c r="B128" s="13" t="s">
        <v>168</v>
      </c>
      <c r="C128" s="29" t="s">
        <v>372</v>
      </c>
      <c r="D128" s="30"/>
      <c r="E128" s="33">
        <v>0</v>
      </c>
      <c r="F128" s="33">
        <v>0</v>
      </c>
      <c r="G128" s="34">
        <v>0</v>
      </c>
      <c r="H128" s="29">
        <f t="shared" si="2"/>
        <v>0</v>
      </c>
      <c r="I128" s="29">
        <f t="shared" si="3"/>
        <v>0</v>
      </c>
    </row>
    <row r="129" spans="1:9">
      <c r="A129" s="12" t="s">
        <v>169</v>
      </c>
      <c r="B129" s="13" t="s">
        <v>170</v>
      </c>
      <c r="C129" s="29" t="s">
        <v>372</v>
      </c>
      <c r="D129" s="30"/>
      <c r="E129" s="33">
        <v>0</v>
      </c>
      <c r="F129" s="33">
        <v>0</v>
      </c>
      <c r="G129" s="34">
        <v>0</v>
      </c>
      <c r="H129" s="29">
        <f t="shared" si="2"/>
        <v>0</v>
      </c>
      <c r="I129" s="29">
        <f t="shared" si="3"/>
        <v>0</v>
      </c>
    </row>
    <row r="130" spans="1:9">
      <c r="A130" s="12" t="s">
        <v>171</v>
      </c>
      <c r="B130" s="13" t="s">
        <v>172</v>
      </c>
      <c r="C130" s="29" t="s">
        <v>372</v>
      </c>
      <c r="D130" s="30"/>
      <c r="E130" s="33">
        <v>0.4</v>
      </c>
      <c r="F130" s="33">
        <v>0</v>
      </c>
      <c r="G130" s="34">
        <v>0</v>
      </c>
      <c r="H130" s="29">
        <f t="shared" si="2"/>
        <v>40</v>
      </c>
      <c r="I130" s="29">
        <f t="shared" si="3"/>
        <v>0.4</v>
      </c>
    </row>
    <row r="131" spans="1:9">
      <c r="A131" s="30">
        <v>20195183701</v>
      </c>
      <c r="B131" s="30" t="s">
        <v>173</v>
      </c>
      <c r="C131" s="29" t="s">
        <v>372</v>
      </c>
      <c r="D131" s="30"/>
      <c r="E131" s="31">
        <v>0</v>
      </c>
      <c r="F131" s="31">
        <v>0</v>
      </c>
      <c r="G131" s="31">
        <v>0</v>
      </c>
      <c r="H131" s="29">
        <f t="shared" ref="H131:H194" si="4">SUMPRODUCT($D$2:$G$2,D131:G131)</f>
        <v>0</v>
      </c>
      <c r="I131" s="29">
        <f t="shared" si="3"/>
        <v>0</v>
      </c>
    </row>
    <row r="132" spans="1:9">
      <c r="A132" s="30">
        <v>20195183702</v>
      </c>
      <c r="B132" s="30" t="s">
        <v>174</v>
      </c>
      <c r="C132" s="29" t="s">
        <v>372</v>
      </c>
      <c r="D132" s="30"/>
      <c r="E132" s="31">
        <v>0</v>
      </c>
      <c r="F132" s="31">
        <v>0</v>
      </c>
      <c r="G132" s="31">
        <v>0</v>
      </c>
      <c r="H132" s="29">
        <f t="shared" si="4"/>
        <v>0</v>
      </c>
      <c r="I132" s="29">
        <f t="shared" si="3"/>
        <v>0</v>
      </c>
    </row>
    <row r="133" spans="1:9">
      <c r="A133" s="30">
        <v>20195183705</v>
      </c>
      <c r="B133" s="30" t="s">
        <v>175</v>
      </c>
      <c r="C133" s="29" t="s">
        <v>372</v>
      </c>
      <c r="D133" s="30"/>
      <c r="E133" s="31">
        <v>0</v>
      </c>
      <c r="F133" s="31">
        <v>0</v>
      </c>
      <c r="G133" s="31">
        <v>0</v>
      </c>
      <c r="H133" s="29">
        <f t="shared" si="4"/>
        <v>0</v>
      </c>
      <c r="I133" s="29">
        <f t="shared" si="3"/>
        <v>0</v>
      </c>
    </row>
    <row r="134" spans="1:9">
      <c r="A134" s="30">
        <v>20195183706</v>
      </c>
      <c r="B134" s="30" t="s">
        <v>176</v>
      </c>
      <c r="C134" s="29" t="s">
        <v>372</v>
      </c>
      <c r="D134" s="31"/>
      <c r="E134" s="31">
        <v>0</v>
      </c>
      <c r="F134" s="31">
        <v>0</v>
      </c>
      <c r="G134" s="31">
        <v>0</v>
      </c>
      <c r="H134" s="29">
        <f t="shared" si="4"/>
        <v>0</v>
      </c>
      <c r="I134" s="29">
        <f t="shared" si="3"/>
        <v>0</v>
      </c>
    </row>
    <row r="135" spans="1:9">
      <c r="A135" s="30">
        <v>20195183707</v>
      </c>
      <c r="B135" s="30" t="s">
        <v>177</v>
      </c>
      <c r="C135" s="29" t="s">
        <v>372</v>
      </c>
      <c r="D135" s="31"/>
      <c r="E135" s="31">
        <v>0</v>
      </c>
      <c r="F135" s="31">
        <v>0</v>
      </c>
      <c r="G135" s="31">
        <v>0</v>
      </c>
      <c r="H135" s="29">
        <f t="shared" si="4"/>
        <v>0</v>
      </c>
      <c r="I135" s="29">
        <f t="shared" si="3"/>
        <v>0</v>
      </c>
    </row>
    <row r="136" spans="1:9">
      <c r="A136" s="30">
        <v>20195183708</v>
      </c>
      <c r="B136" s="30" t="s">
        <v>178</v>
      </c>
      <c r="C136" s="29" t="s">
        <v>372</v>
      </c>
      <c r="D136" s="31"/>
      <c r="E136" s="31">
        <v>0</v>
      </c>
      <c r="F136" s="31">
        <v>0</v>
      </c>
      <c r="G136" s="31">
        <v>0</v>
      </c>
      <c r="H136" s="29">
        <f t="shared" si="4"/>
        <v>0</v>
      </c>
      <c r="I136" s="29">
        <f t="shared" si="3"/>
        <v>0</v>
      </c>
    </row>
    <row r="137" spans="1:9">
      <c r="A137" s="30">
        <v>20195183710</v>
      </c>
      <c r="B137" s="30" t="s">
        <v>179</v>
      </c>
      <c r="C137" s="29" t="s">
        <v>372</v>
      </c>
      <c r="D137" s="31"/>
      <c r="E137" s="31">
        <v>0</v>
      </c>
      <c r="F137" s="31">
        <v>1</v>
      </c>
      <c r="G137" s="31">
        <v>0</v>
      </c>
      <c r="H137" s="29">
        <f t="shared" si="4"/>
        <v>100</v>
      </c>
      <c r="I137" s="29">
        <f t="shared" si="3"/>
        <v>1</v>
      </c>
    </row>
    <row r="138" spans="1:9">
      <c r="A138" s="30">
        <v>20195183711</v>
      </c>
      <c r="B138" s="30" t="s">
        <v>180</v>
      </c>
      <c r="C138" s="29" t="s">
        <v>372</v>
      </c>
      <c r="D138" s="31"/>
      <c r="E138" s="31">
        <v>0</v>
      </c>
      <c r="F138" s="31">
        <v>3</v>
      </c>
      <c r="G138" s="31">
        <v>0</v>
      </c>
      <c r="H138" s="29">
        <f t="shared" si="4"/>
        <v>300</v>
      </c>
      <c r="I138" s="29">
        <f t="shared" si="3"/>
        <v>3</v>
      </c>
    </row>
    <row r="139" spans="1:9">
      <c r="A139" s="30">
        <v>20195183712</v>
      </c>
      <c r="B139" s="30" t="s">
        <v>181</v>
      </c>
      <c r="C139" s="29" t="s">
        <v>372</v>
      </c>
      <c r="D139" s="31"/>
      <c r="E139" s="31">
        <v>0.5</v>
      </c>
      <c r="F139" s="31">
        <v>0</v>
      </c>
      <c r="G139" s="31">
        <v>0</v>
      </c>
      <c r="H139" s="29">
        <f t="shared" si="4"/>
        <v>50</v>
      </c>
      <c r="I139" s="29">
        <f t="shared" si="3"/>
        <v>0.5</v>
      </c>
    </row>
    <row r="140" spans="1:9">
      <c r="A140" s="30">
        <v>20195183713</v>
      </c>
      <c r="B140" s="30" t="s">
        <v>182</v>
      </c>
      <c r="C140" s="29" t="s">
        <v>372</v>
      </c>
      <c r="D140" s="31"/>
      <c r="E140" s="31">
        <v>0</v>
      </c>
      <c r="F140" s="31">
        <v>0</v>
      </c>
      <c r="G140" s="31">
        <v>2</v>
      </c>
      <c r="H140" s="29">
        <f t="shared" si="4"/>
        <v>200</v>
      </c>
      <c r="I140" s="29">
        <f t="shared" si="3"/>
        <v>2</v>
      </c>
    </row>
    <row r="141" spans="1:9">
      <c r="A141" s="30">
        <v>20195183714</v>
      </c>
      <c r="B141" s="30" t="s">
        <v>183</v>
      </c>
      <c r="C141" s="29" t="s">
        <v>372</v>
      </c>
      <c r="D141" s="31"/>
      <c r="E141" s="31">
        <v>0</v>
      </c>
      <c r="F141" s="31">
        <v>0</v>
      </c>
      <c r="G141" s="31">
        <v>1</v>
      </c>
      <c r="H141" s="29">
        <f t="shared" si="4"/>
        <v>100</v>
      </c>
      <c r="I141" s="29">
        <f t="shared" si="3"/>
        <v>1</v>
      </c>
    </row>
    <row r="142" spans="1:9">
      <c r="A142" s="30">
        <v>20195183715</v>
      </c>
      <c r="B142" s="30" t="s">
        <v>184</v>
      </c>
      <c r="C142" s="29" t="s">
        <v>372</v>
      </c>
      <c r="D142" s="31"/>
      <c r="E142" s="31">
        <v>0</v>
      </c>
      <c r="F142" s="31">
        <v>0</v>
      </c>
      <c r="G142" s="31">
        <v>0</v>
      </c>
      <c r="H142" s="29">
        <f t="shared" si="4"/>
        <v>0</v>
      </c>
      <c r="I142" s="29">
        <f t="shared" si="3"/>
        <v>0</v>
      </c>
    </row>
    <row r="143" spans="1:9">
      <c r="A143" s="30">
        <v>20195183716</v>
      </c>
      <c r="B143" s="30" t="s">
        <v>185</v>
      </c>
      <c r="C143" s="29" t="s">
        <v>372</v>
      </c>
      <c r="D143" s="31"/>
      <c r="E143" s="31">
        <v>0</v>
      </c>
      <c r="F143" s="31">
        <v>3.5</v>
      </c>
      <c r="G143" s="31">
        <v>0.5</v>
      </c>
      <c r="H143" s="29">
        <f t="shared" si="4"/>
        <v>400</v>
      </c>
      <c r="I143" s="29">
        <f t="shared" si="3"/>
        <v>4</v>
      </c>
    </row>
    <row r="144" spans="1:9">
      <c r="A144" s="30">
        <v>20195183717</v>
      </c>
      <c r="B144" s="30" t="s">
        <v>186</v>
      </c>
      <c r="C144" s="29" t="s">
        <v>372</v>
      </c>
      <c r="D144" s="31"/>
      <c r="E144" s="31">
        <v>0.5</v>
      </c>
      <c r="F144" s="31">
        <v>3</v>
      </c>
      <c r="G144" s="31">
        <v>0</v>
      </c>
      <c r="H144" s="29">
        <f t="shared" si="4"/>
        <v>350</v>
      </c>
      <c r="I144" s="29">
        <f t="shared" si="3"/>
        <v>3.5</v>
      </c>
    </row>
    <row r="145" spans="1:9">
      <c r="A145" s="30">
        <v>20195183719</v>
      </c>
      <c r="B145" s="30" t="s">
        <v>187</v>
      </c>
      <c r="C145" s="29" t="s">
        <v>372</v>
      </c>
      <c r="D145" s="31"/>
      <c r="E145" s="31">
        <v>2.55</v>
      </c>
      <c r="F145" s="31">
        <v>1.5</v>
      </c>
      <c r="G145" s="31">
        <v>0.5</v>
      </c>
      <c r="H145" s="29">
        <f t="shared" si="4"/>
        <v>455</v>
      </c>
      <c r="I145" s="29">
        <f t="shared" si="3"/>
        <v>4.55</v>
      </c>
    </row>
    <row r="146" spans="1:9">
      <c r="A146" s="30">
        <v>20195183720</v>
      </c>
      <c r="B146" s="30" t="s">
        <v>188</v>
      </c>
      <c r="C146" s="29" t="s">
        <v>372</v>
      </c>
      <c r="D146" s="31"/>
      <c r="E146" s="31">
        <v>0</v>
      </c>
      <c r="F146" s="31">
        <v>1</v>
      </c>
      <c r="G146" s="31">
        <v>0</v>
      </c>
      <c r="H146" s="29">
        <f t="shared" si="4"/>
        <v>100</v>
      </c>
      <c r="I146" s="29">
        <f t="shared" si="3"/>
        <v>1</v>
      </c>
    </row>
    <row r="147" spans="1:9">
      <c r="A147" s="30">
        <v>20195183721</v>
      </c>
      <c r="B147" s="30" t="s">
        <v>189</v>
      </c>
      <c r="C147" s="29" t="s">
        <v>372</v>
      </c>
      <c r="D147" s="31"/>
      <c r="E147" s="31">
        <v>0</v>
      </c>
      <c r="F147" s="31">
        <v>0</v>
      </c>
      <c r="G147" s="31">
        <v>0</v>
      </c>
      <c r="H147" s="29">
        <f t="shared" si="4"/>
        <v>0</v>
      </c>
      <c r="I147" s="29">
        <f t="shared" si="3"/>
        <v>0</v>
      </c>
    </row>
    <row r="148" spans="1:9">
      <c r="A148" s="30">
        <v>20195183722</v>
      </c>
      <c r="B148" s="30" t="s">
        <v>190</v>
      </c>
      <c r="C148" s="29" t="s">
        <v>372</v>
      </c>
      <c r="D148" s="31"/>
      <c r="E148" s="31">
        <v>0</v>
      </c>
      <c r="F148" s="31">
        <v>0</v>
      </c>
      <c r="G148" s="31">
        <v>0</v>
      </c>
      <c r="H148" s="29">
        <f t="shared" si="4"/>
        <v>0</v>
      </c>
      <c r="I148" s="29">
        <f t="shared" si="3"/>
        <v>0</v>
      </c>
    </row>
    <row r="149" spans="1:9">
      <c r="A149" s="30">
        <v>20195183723</v>
      </c>
      <c r="B149" s="30" t="s">
        <v>191</v>
      </c>
      <c r="C149" s="29" t="s">
        <v>372</v>
      </c>
      <c r="D149" s="31"/>
      <c r="E149" s="31">
        <v>0</v>
      </c>
      <c r="F149" s="31">
        <v>0</v>
      </c>
      <c r="G149" s="31">
        <v>1</v>
      </c>
      <c r="H149" s="29">
        <f t="shared" si="4"/>
        <v>100</v>
      </c>
      <c r="I149" s="29">
        <f t="shared" si="3"/>
        <v>1</v>
      </c>
    </row>
    <row r="150" spans="1:9">
      <c r="A150" s="30">
        <v>20195183724</v>
      </c>
      <c r="B150" s="30" t="s">
        <v>192</v>
      </c>
      <c r="C150" s="29" t="s">
        <v>372</v>
      </c>
      <c r="D150" s="31"/>
      <c r="E150" s="31">
        <v>0</v>
      </c>
      <c r="F150" s="31">
        <v>0.8</v>
      </c>
      <c r="G150" s="31">
        <v>0</v>
      </c>
      <c r="H150" s="29">
        <f t="shared" si="4"/>
        <v>80</v>
      </c>
      <c r="I150" s="29">
        <f t="shared" si="3"/>
        <v>0.8</v>
      </c>
    </row>
    <row r="151" spans="1:9">
      <c r="A151" s="30">
        <v>20195183726</v>
      </c>
      <c r="B151" s="30" t="s">
        <v>193</v>
      </c>
      <c r="C151" s="29" t="s">
        <v>372</v>
      </c>
      <c r="D151" s="30"/>
      <c r="E151" s="31">
        <v>0</v>
      </c>
      <c r="F151" s="31">
        <v>0</v>
      </c>
      <c r="G151" s="31">
        <v>0</v>
      </c>
      <c r="H151" s="29">
        <f t="shared" si="4"/>
        <v>0</v>
      </c>
      <c r="I151" s="29">
        <f t="shared" si="3"/>
        <v>0</v>
      </c>
    </row>
    <row r="152" spans="1:9">
      <c r="A152" s="30">
        <v>20195183727</v>
      </c>
      <c r="B152" s="30" t="s">
        <v>194</v>
      </c>
      <c r="C152" s="29" t="s">
        <v>372</v>
      </c>
      <c r="D152" s="30"/>
      <c r="E152" s="31">
        <v>0</v>
      </c>
      <c r="F152" s="31">
        <v>0</v>
      </c>
      <c r="G152" s="31">
        <v>0</v>
      </c>
      <c r="H152" s="29">
        <f t="shared" si="4"/>
        <v>0</v>
      </c>
      <c r="I152" s="29">
        <f t="shared" si="3"/>
        <v>0</v>
      </c>
    </row>
    <row r="153" spans="1:9">
      <c r="A153" s="30">
        <v>20195183728</v>
      </c>
      <c r="B153" s="30" t="s">
        <v>195</v>
      </c>
      <c r="C153" s="29" t="s">
        <v>372</v>
      </c>
      <c r="D153" s="30"/>
      <c r="E153" s="31">
        <v>0</v>
      </c>
      <c r="F153" s="31">
        <v>0</v>
      </c>
      <c r="G153" s="31">
        <v>0</v>
      </c>
      <c r="H153" s="29">
        <f t="shared" si="4"/>
        <v>0</v>
      </c>
      <c r="I153" s="29">
        <f t="shared" si="3"/>
        <v>0</v>
      </c>
    </row>
    <row r="154" spans="1:9">
      <c r="A154" s="30">
        <v>20195183730</v>
      </c>
      <c r="B154" s="30" t="s">
        <v>196</v>
      </c>
      <c r="C154" s="29" t="s">
        <v>372</v>
      </c>
      <c r="D154" s="30"/>
      <c r="E154" s="31">
        <v>0</v>
      </c>
      <c r="F154" s="31">
        <v>0</v>
      </c>
      <c r="G154" s="31">
        <v>0</v>
      </c>
      <c r="H154" s="29">
        <f t="shared" si="4"/>
        <v>0</v>
      </c>
      <c r="I154" s="29">
        <f t="shared" si="3"/>
        <v>0</v>
      </c>
    </row>
    <row r="155" spans="1:9">
      <c r="A155" s="30">
        <v>20195183731</v>
      </c>
      <c r="B155" s="30" t="s">
        <v>197</v>
      </c>
      <c r="C155" s="29" t="s">
        <v>372</v>
      </c>
      <c r="D155" s="30"/>
      <c r="E155" s="31">
        <v>0</v>
      </c>
      <c r="F155" s="31">
        <v>0</v>
      </c>
      <c r="G155" s="31">
        <v>0</v>
      </c>
      <c r="H155" s="29">
        <f t="shared" si="4"/>
        <v>0</v>
      </c>
      <c r="I155" s="29">
        <f t="shared" si="3"/>
        <v>0</v>
      </c>
    </row>
    <row r="156" spans="1:9">
      <c r="A156" s="30">
        <v>20195183732</v>
      </c>
      <c r="B156" s="30" t="s">
        <v>198</v>
      </c>
      <c r="C156" s="29" t="s">
        <v>372</v>
      </c>
      <c r="D156" s="30"/>
      <c r="E156" s="31">
        <v>0</v>
      </c>
      <c r="F156" s="31">
        <v>0</v>
      </c>
      <c r="G156" s="31">
        <v>0</v>
      </c>
      <c r="H156" s="29">
        <f t="shared" si="4"/>
        <v>0</v>
      </c>
      <c r="I156" s="29">
        <f t="shared" si="3"/>
        <v>0</v>
      </c>
    </row>
    <row r="157" spans="1:9">
      <c r="A157" s="30">
        <v>20195183733</v>
      </c>
      <c r="B157" s="30" t="s">
        <v>199</v>
      </c>
      <c r="C157" s="29" t="s">
        <v>372</v>
      </c>
      <c r="D157" s="30"/>
      <c r="E157" s="31">
        <v>0</v>
      </c>
      <c r="F157" s="31">
        <v>0</v>
      </c>
      <c r="G157" s="31">
        <v>0</v>
      </c>
      <c r="H157" s="29">
        <f t="shared" si="4"/>
        <v>0</v>
      </c>
      <c r="I157" s="29">
        <f t="shared" ref="I157:I220" si="5">SUM(D157:G157)</f>
        <v>0</v>
      </c>
    </row>
    <row r="158" spans="1:9">
      <c r="A158" s="30">
        <v>20195183734</v>
      </c>
      <c r="B158" s="30" t="s">
        <v>200</v>
      </c>
      <c r="C158" s="29" t="s">
        <v>372</v>
      </c>
      <c r="D158" s="30"/>
      <c r="E158" s="31">
        <v>0</v>
      </c>
      <c r="F158" s="31">
        <v>0</v>
      </c>
      <c r="G158" s="31">
        <v>0</v>
      </c>
      <c r="H158" s="29">
        <f t="shared" si="4"/>
        <v>0</v>
      </c>
      <c r="I158" s="29">
        <f t="shared" si="5"/>
        <v>0</v>
      </c>
    </row>
    <row r="159" spans="1:9">
      <c r="A159" s="30">
        <v>20195183735</v>
      </c>
      <c r="B159" s="30" t="s">
        <v>201</v>
      </c>
      <c r="C159" s="29" t="s">
        <v>372</v>
      </c>
      <c r="D159" s="30"/>
      <c r="E159" s="31">
        <v>0</v>
      </c>
      <c r="F159" s="31">
        <v>0</v>
      </c>
      <c r="G159" s="31">
        <v>0</v>
      </c>
      <c r="H159" s="29">
        <f t="shared" si="4"/>
        <v>0</v>
      </c>
      <c r="I159" s="29">
        <f t="shared" si="5"/>
        <v>0</v>
      </c>
    </row>
    <row r="160" spans="1:9">
      <c r="A160" s="30">
        <v>20195183736</v>
      </c>
      <c r="B160" s="30" t="s">
        <v>202</v>
      </c>
      <c r="C160" s="29" t="s">
        <v>372</v>
      </c>
      <c r="D160" s="30"/>
      <c r="E160" s="31">
        <v>0</v>
      </c>
      <c r="F160" s="31">
        <v>0</v>
      </c>
      <c r="G160" s="31">
        <v>0</v>
      </c>
      <c r="H160" s="29">
        <f t="shared" si="4"/>
        <v>0</v>
      </c>
      <c r="I160" s="29">
        <f t="shared" si="5"/>
        <v>0</v>
      </c>
    </row>
    <row r="161" spans="1:9">
      <c r="A161" s="30">
        <v>20185228135</v>
      </c>
      <c r="B161" s="30" t="s">
        <v>203</v>
      </c>
      <c r="C161" s="29" t="s">
        <v>372</v>
      </c>
      <c r="D161" s="30"/>
      <c r="E161" s="31">
        <v>0</v>
      </c>
      <c r="F161" s="31">
        <v>0</v>
      </c>
      <c r="G161" s="31">
        <v>0</v>
      </c>
      <c r="H161" s="29">
        <f t="shared" si="4"/>
        <v>0</v>
      </c>
      <c r="I161" s="29">
        <f t="shared" si="5"/>
        <v>0</v>
      </c>
    </row>
    <row r="162" spans="1:9">
      <c r="A162" s="30">
        <v>20185238307</v>
      </c>
      <c r="B162" s="30" t="s">
        <v>204</v>
      </c>
      <c r="C162" s="29" t="s">
        <v>372</v>
      </c>
      <c r="D162" s="30"/>
      <c r="E162" s="31">
        <v>0</v>
      </c>
      <c r="F162" s="31">
        <v>0</v>
      </c>
      <c r="G162" s="31">
        <v>0</v>
      </c>
      <c r="H162" s="29">
        <f t="shared" si="4"/>
        <v>0</v>
      </c>
      <c r="I162" s="29">
        <f t="shared" si="5"/>
        <v>0</v>
      </c>
    </row>
    <row r="163" spans="1:9">
      <c r="A163" s="35">
        <v>20195183801</v>
      </c>
      <c r="B163" s="30" t="s">
        <v>205</v>
      </c>
      <c r="C163" s="29" t="s">
        <v>372</v>
      </c>
      <c r="D163" s="30"/>
      <c r="E163" s="30"/>
      <c r="F163" s="30">
        <v>0.5</v>
      </c>
      <c r="G163" s="30"/>
      <c r="H163" s="29">
        <f t="shared" si="4"/>
        <v>50</v>
      </c>
      <c r="I163" s="29">
        <f t="shared" si="5"/>
        <v>0.5</v>
      </c>
    </row>
    <row r="164" spans="1:9">
      <c r="A164" s="35">
        <v>20195183803</v>
      </c>
      <c r="B164" s="30" t="s">
        <v>206</v>
      </c>
      <c r="C164" s="29" t="s">
        <v>372</v>
      </c>
      <c r="D164" s="30"/>
      <c r="E164" s="30">
        <v>0.8</v>
      </c>
      <c r="F164" s="30">
        <v>1.5</v>
      </c>
      <c r="G164" s="30">
        <v>1</v>
      </c>
      <c r="H164" s="29">
        <f t="shared" si="4"/>
        <v>330</v>
      </c>
      <c r="I164" s="29">
        <f t="shared" si="5"/>
        <v>3.3</v>
      </c>
    </row>
    <row r="165" spans="1:9">
      <c r="A165" s="36">
        <v>20195183805</v>
      </c>
      <c r="B165" s="37" t="s">
        <v>207</v>
      </c>
      <c r="C165" s="29" t="s">
        <v>372</v>
      </c>
      <c r="D165" s="30"/>
      <c r="E165" s="37">
        <v>2.2</v>
      </c>
      <c r="F165" s="37">
        <v>4</v>
      </c>
      <c r="G165" s="37">
        <v>3</v>
      </c>
      <c r="H165" s="29">
        <f t="shared" si="4"/>
        <v>920</v>
      </c>
      <c r="I165" s="29">
        <f t="shared" si="5"/>
        <v>9.2</v>
      </c>
    </row>
    <row r="166" spans="1:9">
      <c r="A166" s="36">
        <v>20195183806</v>
      </c>
      <c r="B166" s="37" t="s">
        <v>208</v>
      </c>
      <c r="C166" s="29" t="s">
        <v>372</v>
      </c>
      <c r="D166" s="31"/>
      <c r="E166" s="37"/>
      <c r="F166" s="37">
        <v>0.5</v>
      </c>
      <c r="G166" s="37">
        <v>2</v>
      </c>
      <c r="H166" s="29">
        <f t="shared" si="4"/>
        <v>250</v>
      </c>
      <c r="I166" s="29">
        <f t="shared" si="5"/>
        <v>2.5</v>
      </c>
    </row>
    <row r="167" spans="1:9">
      <c r="A167" s="36">
        <v>20195183807</v>
      </c>
      <c r="B167" s="37" t="s">
        <v>209</v>
      </c>
      <c r="C167" s="29" t="s">
        <v>372</v>
      </c>
      <c r="D167" s="31"/>
      <c r="E167" s="37"/>
      <c r="F167" s="37">
        <v>0.5</v>
      </c>
      <c r="G167" s="37"/>
      <c r="H167" s="29">
        <f t="shared" si="4"/>
        <v>50</v>
      </c>
      <c r="I167" s="29">
        <f t="shared" si="5"/>
        <v>0.5</v>
      </c>
    </row>
    <row r="168" spans="1:9">
      <c r="A168" s="36">
        <v>20195183808</v>
      </c>
      <c r="B168" s="37" t="s">
        <v>210</v>
      </c>
      <c r="C168" s="29" t="s">
        <v>372</v>
      </c>
      <c r="D168" s="31"/>
      <c r="E168" s="37"/>
      <c r="F168" s="37">
        <v>0.5</v>
      </c>
      <c r="G168" s="37">
        <v>2</v>
      </c>
      <c r="H168" s="29">
        <f t="shared" si="4"/>
        <v>250</v>
      </c>
      <c r="I168" s="29">
        <f t="shared" si="5"/>
        <v>2.5</v>
      </c>
    </row>
    <row r="169" spans="1:9">
      <c r="A169" s="37">
        <v>20195183809</v>
      </c>
      <c r="B169" s="37" t="s">
        <v>211</v>
      </c>
      <c r="C169" s="29" t="s">
        <v>372</v>
      </c>
      <c r="D169" s="31"/>
      <c r="E169" s="37"/>
      <c r="F169" s="37">
        <v>0.5</v>
      </c>
      <c r="G169" s="37"/>
      <c r="H169" s="29">
        <f t="shared" si="4"/>
        <v>50</v>
      </c>
      <c r="I169" s="29">
        <f t="shared" si="5"/>
        <v>0.5</v>
      </c>
    </row>
    <row r="170" spans="1:9">
      <c r="A170" s="36">
        <v>20195183810</v>
      </c>
      <c r="B170" s="37" t="s">
        <v>212</v>
      </c>
      <c r="C170" s="29" t="s">
        <v>372</v>
      </c>
      <c r="D170" s="31"/>
      <c r="E170" s="37"/>
      <c r="F170" s="37">
        <v>0.5</v>
      </c>
      <c r="G170" s="37">
        <v>1</v>
      </c>
      <c r="H170" s="29">
        <f t="shared" si="4"/>
        <v>150</v>
      </c>
      <c r="I170" s="29">
        <f t="shared" si="5"/>
        <v>1.5</v>
      </c>
    </row>
    <row r="171" spans="1:9">
      <c r="A171" s="36">
        <v>20195183811</v>
      </c>
      <c r="B171" s="37" t="s">
        <v>213</v>
      </c>
      <c r="C171" s="29" t="s">
        <v>372</v>
      </c>
      <c r="D171" s="31"/>
      <c r="E171" s="37"/>
      <c r="F171" s="37">
        <v>0.5</v>
      </c>
      <c r="G171" s="37"/>
      <c r="H171" s="29">
        <f t="shared" si="4"/>
        <v>50</v>
      </c>
      <c r="I171" s="29">
        <f t="shared" si="5"/>
        <v>0.5</v>
      </c>
    </row>
    <row r="172" spans="1:9">
      <c r="A172" s="36">
        <v>20195183812</v>
      </c>
      <c r="B172" s="37" t="s">
        <v>214</v>
      </c>
      <c r="C172" s="29" t="s">
        <v>372</v>
      </c>
      <c r="D172" s="31"/>
      <c r="E172" s="37"/>
      <c r="F172" s="37">
        <v>0.5</v>
      </c>
      <c r="G172" s="37">
        <v>3</v>
      </c>
      <c r="H172" s="29">
        <f t="shared" si="4"/>
        <v>350</v>
      </c>
      <c r="I172" s="29">
        <f t="shared" si="5"/>
        <v>3.5</v>
      </c>
    </row>
    <row r="173" spans="1:9">
      <c r="A173" s="36">
        <v>20195183813</v>
      </c>
      <c r="B173" s="37" t="s">
        <v>215</v>
      </c>
      <c r="C173" s="29" t="s">
        <v>372</v>
      </c>
      <c r="D173" s="31"/>
      <c r="E173" s="37"/>
      <c r="F173" s="37">
        <v>0.5</v>
      </c>
      <c r="G173" s="37">
        <v>1</v>
      </c>
      <c r="H173" s="29">
        <f t="shared" si="4"/>
        <v>150</v>
      </c>
      <c r="I173" s="29">
        <f t="shared" si="5"/>
        <v>1.5</v>
      </c>
    </row>
    <row r="174" spans="1:9">
      <c r="A174" s="36">
        <v>20195183815</v>
      </c>
      <c r="B174" s="37" t="s">
        <v>216</v>
      </c>
      <c r="C174" s="29" t="s">
        <v>372</v>
      </c>
      <c r="D174" s="31"/>
      <c r="E174" s="37">
        <v>0.9</v>
      </c>
      <c r="F174" s="37">
        <v>3.5</v>
      </c>
      <c r="G174" s="37">
        <v>2.5</v>
      </c>
      <c r="H174" s="29">
        <f t="shared" si="4"/>
        <v>690</v>
      </c>
      <c r="I174" s="29">
        <f t="shared" si="5"/>
        <v>6.9</v>
      </c>
    </row>
    <row r="175" spans="1:9">
      <c r="A175" s="36">
        <v>20195183816</v>
      </c>
      <c r="B175" s="37" t="s">
        <v>217</v>
      </c>
      <c r="C175" s="29" t="s">
        <v>372</v>
      </c>
      <c r="D175" s="31"/>
      <c r="E175" s="37"/>
      <c r="F175" s="37">
        <v>0.5</v>
      </c>
      <c r="G175" s="37">
        <v>1</v>
      </c>
      <c r="H175" s="29">
        <f t="shared" si="4"/>
        <v>150</v>
      </c>
      <c r="I175" s="29">
        <f t="shared" si="5"/>
        <v>1.5</v>
      </c>
    </row>
    <row r="176" spans="1:9">
      <c r="A176" s="36">
        <v>20195183817</v>
      </c>
      <c r="B176" s="37" t="s">
        <v>218</v>
      </c>
      <c r="C176" s="29" t="s">
        <v>372</v>
      </c>
      <c r="D176" s="31"/>
      <c r="E176" s="37"/>
      <c r="F176" s="37">
        <v>0.5</v>
      </c>
      <c r="G176" s="37">
        <v>1</v>
      </c>
      <c r="H176" s="29">
        <f t="shared" si="4"/>
        <v>150</v>
      </c>
      <c r="I176" s="29">
        <f t="shared" si="5"/>
        <v>1.5</v>
      </c>
    </row>
    <row r="177" spans="1:9">
      <c r="A177" s="36">
        <v>20195183818</v>
      </c>
      <c r="B177" s="37" t="s">
        <v>219</v>
      </c>
      <c r="C177" s="29" t="s">
        <v>372</v>
      </c>
      <c r="D177" s="31"/>
      <c r="E177" s="37"/>
      <c r="F177" s="37">
        <v>0.5</v>
      </c>
      <c r="G177" s="37"/>
      <c r="H177" s="29">
        <f t="shared" si="4"/>
        <v>50</v>
      </c>
      <c r="I177" s="29">
        <f t="shared" si="5"/>
        <v>0.5</v>
      </c>
    </row>
    <row r="178" spans="1:9">
      <c r="A178" s="36">
        <v>20195183819</v>
      </c>
      <c r="B178" s="37" t="s">
        <v>220</v>
      </c>
      <c r="C178" s="29" t="s">
        <v>372</v>
      </c>
      <c r="D178" s="31"/>
      <c r="E178" s="37"/>
      <c r="F178" s="37">
        <v>0.5</v>
      </c>
      <c r="G178" s="37"/>
      <c r="H178" s="29">
        <f t="shared" si="4"/>
        <v>50</v>
      </c>
      <c r="I178" s="29">
        <f t="shared" si="5"/>
        <v>0.5</v>
      </c>
    </row>
    <row r="179" spans="1:9">
      <c r="A179" s="36">
        <v>20195183820</v>
      </c>
      <c r="B179" s="37" t="s">
        <v>221</v>
      </c>
      <c r="C179" s="29" t="s">
        <v>372</v>
      </c>
      <c r="D179" s="31"/>
      <c r="E179" s="37"/>
      <c r="F179" s="37">
        <v>0.5</v>
      </c>
      <c r="G179" s="37"/>
      <c r="H179" s="29">
        <f t="shared" si="4"/>
        <v>50</v>
      </c>
      <c r="I179" s="29">
        <f t="shared" si="5"/>
        <v>0.5</v>
      </c>
    </row>
    <row r="180" spans="1:9">
      <c r="A180" s="36">
        <v>20195183821</v>
      </c>
      <c r="B180" s="37" t="s">
        <v>222</v>
      </c>
      <c r="C180" s="29" t="s">
        <v>372</v>
      </c>
      <c r="D180" s="31"/>
      <c r="E180" s="37"/>
      <c r="F180" s="37">
        <v>0.5</v>
      </c>
      <c r="G180" s="37"/>
      <c r="H180" s="29">
        <f t="shared" si="4"/>
        <v>50</v>
      </c>
      <c r="I180" s="29">
        <f t="shared" si="5"/>
        <v>0.5</v>
      </c>
    </row>
    <row r="181" spans="1:9">
      <c r="A181" s="36">
        <v>20195183822</v>
      </c>
      <c r="B181" s="37" t="s">
        <v>223</v>
      </c>
      <c r="C181" s="29" t="s">
        <v>372</v>
      </c>
      <c r="D181" s="31"/>
      <c r="E181" s="37"/>
      <c r="F181" s="37">
        <v>0.5</v>
      </c>
      <c r="G181" s="37">
        <v>2</v>
      </c>
      <c r="H181" s="29">
        <f t="shared" si="4"/>
        <v>250</v>
      </c>
      <c r="I181" s="29">
        <f t="shared" si="5"/>
        <v>2.5</v>
      </c>
    </row>
    <row r="182" spans="1:9">
      <c r="A182" s="36">
        <v>20195183823</v>
      </c>
      <c r="B182" s="37" t="s">
        <v>224</v>
      </c>
      <c r="C182" s="29" t="s">
        <v>372</v>
      </c>
      <c r="D182" s="31"/>
      <c r="E182" s="37"/>
      <c r="F182" s="37">
        <v>0.5</v>
      </c>
      <c r="G182" s="37"/>
      <c r="H182" s="29">
        <f t="shared" si="4"/>
        <v>50</v>
      </c>
      <c r="I182" s="29">
        <f t="shared" si="5"/>
        <v>0.5</v>
      </c>
    </row>
    <row r="183" spans="1:9">
      <c r="A183" s="35">
        <v>20195183824</v>
      </c>
      <c r="B183" s="30" t="s">
        <v>225</v>
      </c>
      <c r="C183" s="29" t="s">
        <v>372</v>
      </c>
      <c r="D183" s="30"/>
      <c r="E183" s="37"/>
      <c r="F183" s="37">
        <v>0.5</v>
      </c>
      <c r="G183" s="37"/>
      <c r="H183" s="29">
        <f t="shared" si="4"/>
        <v>50</v>
      </c>
      <c r="I183" s="29">
        <f t="shared" si="5"/>
        <v>0.5</v>
      </c>
    </row>
    <row r="184" spans="1:9">
      <c r="A184" s="35">
        <v>20195183825</v>
      </c>
      <c r="B184" s="30" t="s">
        <v>226</v>
      </c>
      <c r="C184" s="29" t="s">
        <v>372</v>
      </c>
      <c r="D184" s="30"/>
      <c r="E184" s="37"/>
      <c r="F184" s="37">
        <v>0.5</v>
      </c>
      <c r="G184" s="37"/>
      <c r="H184" s="29">
        <f t="shared" si="4"/>
        <v>50</v>
      </c>
      <c r="I184" s="29">
        <f t="shared" si="5"/>
        <v>0.5</v>
      </c>
    </row>
    <row r="185" spans="1:9">
      <c r="A185" s="35">
        <v>20195183826</v>
      </c>
      <c r="B185" s="30" t="s">
        <v>227</v>
      </c>
      <c r="C185" s="29" t="s">
        <v>372</v>
      </c>
      <c r="D185" s="30"/>
      <c r="E185" s="37"/>
      <c r="F185" s="37">
        <v>0.5</v>
      </c>
      <c r="G185" s="37"/>
      <c r="H185" s="29">
        <f t="shared" si="4"/>
        <v>50</v>
      </c>
      <c r="I185" s="29">
        <f t="shared" si="5"/>
        <v>0.5</v>
      </c>
    </row>
    <row r="186" spans="1:9">
      <c r="A186" s="35">
        <v>20195183828</v>
      </c>
      <c r="B186" s="30" t="s">
        <v>228</v>
      </c>
      <c r="C186" s="29" t="s">
        <v>372</v>
      </c>
      <c r="D186" s="30"/>
      <c r="E186" s="37"/>
      <c r="F186" s="37">
        <v>0.5</v>
      </c>
      <c r="G186" s="37"/>
      <c r="H186" s="29">
        <f t="shared" si="4"/>
        <v>50</v>
      </c>
      <c r="I186" s="29">
        <f t="shared" si="5"/>
        <v>0.5</v>
      </c>
    </row>
    <row r="187" spans="1:9">
      <c r="A187" s="35">
        <v>20195183829</v>
      </c>
      <c r="B187" s="30" t="s">
        <v>229</v>
      </c>
      <c r="C187" s="29" t="s">
        <v>372</v>
      </c>
      <c r="D187" s="30"/>
      <c r="E187" s="30">
        <v>1</v>
      </c>
      <c r="F187" s="30">
        <v>2.4</v>
      </c>
      <c r="G187" s="30">
        <v>0.5</v>
      </c>
      <c r="H187" s="29">
        <f t="shared" si="4"/>
        <v>390</v>
      </c>
      <c r="I187" s="29">
        <f t="shared" si="5"/>
        <v>3.9</v>
      </c>
    </row>
    <row r="188" spans="1:9">
      <c r="A188" s="35">
        <v>20195183830</v>
      </c>
      <c r="B188" s="30" t="s">
        <v>230</v>
      </c>
      <c r="C188" s="29" t="s">
        <v>372</v>
      </c>
      <c r="D188" s="30"/>
      <c r="E188" s="30"/>
      <c r="F188" s="30">
        <v>0.5</v>
      </c>
      <c r="G188" s="30"/>
      <c r="H188" s="29">
        <f t="shared" si="4"/>
        <v>50</v>
      </c>
      <c r="I188" s="29">
        <f t="shared" si="5"/>
        <v>0.5</v>
      </c>
    </row>
    <row r="189" spans="1:9">
      <c r="A189" s="35">
        <v>20195183831</v>
      </c>
      <c r="B189" s="30" t="s">
        <v>231</v>
      </c>
      <c r="C189" s="29" t="s">
        <v>372</v>
      </c>
      <c r="D189" s="30"/>
      <c r="E189" s="30">
        <v>0.8</v>
      </c>
      <c r="F189" s="30">
        <v>0.5</v>
      </c>
      <c r="G189" s="30"/>
      <c r="H189" s="29">
        <f t="shared" si="4"/>
        <v>130</v>
      </c>
      <c r="I189" s="29">
        <f t="shared" si="5"/>
        <v>1.3</v>
      </c>
    </row>
    <row r="190" spans="1:9">
      <c r="A190" s="35">
        <v>20195183832</v>
      </c>
      <c r="B190" s="30" t="s">
        <v>232</v>
      </c>
      <c r="C190" s="29" t="s">
        <v>372</v>
      </c>
      <c r="D190" s="30"/>
      <c r="E190" s="30"/>
      <c r="F190" s="30">
        <v>0.5</v>
      </c>
      <c r="G190" s="30"/>
      <c r="H190" s="29">
        <f t="shared" si="4"/>
        <v>50</v>
      </c>
      <c r="I190" s="29">
        <f t="shared" si="5"/>
        <v>0.5</v>
      </c>
    </row>
    <row r="191" spans="1:9">
      <c r="A191" s="35">
        <v>20195183833</v>
      </c>
      <c r="B191" s="30" t="s">
        <v>233</v>
      </c>
      <c r="C191" s="29" t="s">
        <v>372</v>
      </c>
      <c r="D191" s="30"/>
      <c r="E191" s="30"/>
      <c r="F191" s="30">
        <v>0.5</v>
      </c>
      <c r="G191" s="30"/>
      <c r="H191" s="29">
        <f t="shared" si="4"/>
        <v>50</v>
      </c>
      <c r="I191" s="29">
        <f t="shared" si="5"/>
        <v>0.5</v>
      </c>
    </row>
    <row r="192" spans="1:9">
      <c r="A192" s="35">
        <v>20195183834</v>
      </c>
      <c r="B192" s="30" t="s">
        <v>234</v>
      </c>
      <c r="C192" s="29" t="s">
        <v>372</v>
      </c>
      <c r="D192" s="30"/>
      <c r="E192" s="30"/>
      <c r="F192" s="30">
        <v>2</v>
      </c>
      <c r="G192" s="30">
        <v>0.5</v>
      </c>
      <c r="H192" s="29">
        <f t="shared" si="4"/>
        <v>250</v>
      </c>
      <c r="I192" s="29">
        <f t="shared" si="5"/>
        <v>2.5</v>
      </c>
    </row>
    <row r="193" spans="1:9">
      <c r="A193" s="35">
        <v>20195183835</v>
      </c>
      <c r="B193" s="30" t="s">
        <v>235</v>
      </c>
      <c r="C193" s="29" t="s">
        <v>372</v>
      </c>
      <c r="D193" s="30"/>
      <c r="E193" s="30"/>
      <c r="F193" s="30">
        <v>0.5</v>
      </c>
      <c r="G193" s="30"/>
      <c r="H193" s="29">
        <f t="shared" si="4"/>
        <v>50</v>
      </c>
      <c r="I193" s="29">
        <f t="shared" si="5"/>
        <v>0.5</v>
      </c>
    </row>
    <row r="194" spans="1:9">
      <c r="A194" s="35">
        <v>20185238306</v>
      </c>
      <c r="B194" s="30" t="s">
        <v>236</v>
      </c>
      <c r="C194" s="29" t="s">
        <v>372</v>
      </c>
      <c r="D194" s="30"/>
      <c r="E194" s="30"/>
      <c r="F194" s="30">
        <v>0.5</v>
      </c>
      <c r="G194" s="30"/>
      <c r="H194" s="29">
        <f t="shared" si="4"/>
        <v>50</v>
      </c>
      <c r="I194" s="29">
        <f t="shared" si="5"/>
        <v>0.5</v>
      </c>
    </row>
    <row r="195" spans="1:9">
      <c r="A195" s="35">
        <v>20185238341</v>
      </c>
      <c r="B195" s="30" t="s">
        <v>237</v>
      </c>
      <c r="C195" s="29" t="s">
        <v>372</v>
      </c>
      <c r="D195" s="30"/>
      <c r="E195" s="30"/>
      <c r="F195" s="30">
        <v>0.5</v>
      </c>
      <c r="G195" s="30"/>
      <c r="H195" s="29">
        <f t="shared" ref="H195:H258" si="6">SUMPRODUCT($D$2:$G$2,D195:G195)</f>
        <v>50</v>
      </c>
      <c r="I195" s="29">
        <f t="shared" si="5"/>
        <v>0.5</v>
      </c>
    </row>
    <row r="196" ht="14.25" spans="1:9">
      <c r="A196" s="16" t="s">
        <v>238</v>
      </c>
      <c r="B196" s="59" t="s">
        <v>239</v>
      </c>
      <c r="C196" s="29" t="s">
        <v>372</v>
      </c>
      <c r="D196" s="30"/>
      <c r="E196" s="38"/>
      <c r="F196" s="39">
        <v>1.5</v>
      </c>
      <c r="G196" s="40"/>
      <c r="H196" s="29">
        <f t="shared" si="6"/>
        <v>150</v>
      </c>
      <c r="I196" s="29">
        <f t="shared" si="5"/>
        <v>1.5</v>
      </c>
    </row>
    <row r="197" ht="14.25" spans="1:9">
      <c r="A197" s="16" t="s">
        <v>240</v>
      </c>
      <c r="B197" s="59" t="s">
        <v>241</v>
      </c>
      <c r="C197" s="29" t="s">
        <v>372</v>
      </c>
      <c r="D197" s="30"/>
      <c r="E197" s="38"/>
      <c r="F197" s="39">
        <v>0.5</v>
      </c>
      <c r="G197" s="40">
        <v>2</v>
      </c>
      <c r="H197" s="29">
        <f t="shared" si="6"/>
        <v>250</v>
      </c>
      <c r="I197" s="29">
        <f t="shared" si="5"/>
        <v>2.5</v>
      </c>
    </row>
    <row r="198" ht="14.25" spans="1:9">
      <c r="A198" s="16" t="s">
        <v>242</v>
      </c>
      <c r="B198" s="59" t="s">
        <v>243</v>
      </c>
      <c r="C198" s="29" t="s">
        <v>372</v>
      </c>
      <c r="D198" s="30"/>
      <c r="E198" s="38"/>
      <c r="F198" s="39">
        <v>0.5</v>
      </c>
      <c r="G198" s="40">
        <v>2</v>
      </c>
      <c r="H198" s="29">
        <f t="shared" si="6"/>
        <v>250</v>
      </c>
      <c r="I198" s="29">
        <f t="shared" si="5"/>
        <v>2.5</v>
      </c>
    </row>
    <row r="199" ht="14.25" spans="1:9">
      <c r="A199" s="16" t="s">
        <v>244</v>
      </c>
      <c r="B199" s="59" t="s">
        <v>245</v>
      </c>
      <c r="C199" s="29" t="s">
        <v>372</v>
      </c>
      <c r="D199" s="31"/>
      <c r="E199" s="38"/>
      <c r="F199" s="39">
        <v>0.5</v>
      </c>
      <c r="G199" s="40"/>
      <c r="H199" s="29">
        <f t="shared" si="6"/>
        <v>50</v>
      </c>
      <c r="I199" s="29">
        <f t="shared" si="5"/>
        <v>0.5</v>
      </c>
    </row>
    <row r="200" ht="14.25" spans="1:9">
      <c r="A200" s="16" t="s">
        <v>246</v>
      </c>
      <c r="B200" s="59" t="s">
        <v>247</v>
      </c>
      <c r="C200" s="29" t="s">
        <v>372</v>
      </c>
      <c r="D200" s="31"/>
      <c r="E200" s="38"/>
      <c r="F200" s="39">
        <v>0.5</v>
      </c>
      <c r="G200" s="40"/>
      <c r="H200" s="29">
        <f t="shared" si="6"/>
        <v>50</v>
      </c>
      <c r="I200" s="29">
        <f t="shared" si="5"/>
        <v>0.5</v>
      </c>
    </row>
    <row r="201" ht="14.25" spans="1:9">
      <c r="A201" s="16" t="s">
        <v>248</v>
      </c>
      <c r="B201" s="59" t="s">
        <v>249</v>
      </c>
      <c r="C201" s="29" t="s">
        <v>372</v>
      </c>
      <c r="D201" s="31"/>
      <c r="E201" s="38"/>
      <c r="F201" s="39">
        <v>0.5</v>
      </c>
      <c r="G201" s="40">
        <v>1</v>
      </c>
      <c r="H201" s="29">
        <f t="shared" si="6"/>
        <v>150</v>
      </c>
      <c r="I201" s="29">
        <f t="shared" si="5"/>
        <v>1.5</v>
      </c>
    </row>
    <row r="202" ht="14.25" spans="1:9">
      <c r="A202" s="16" t="s">
        <v>250</v>
      </c>
      <c r="B202" s="59" t="s">
        <v>251</v>
      </c>
      <c r="C202" s="29" t="s">
        <v>372</v>
      </c>
      <c r="D202" s="31"/>
      <c r="E202" s="38"/>
      <c r="F202" s="39">
        <v>0.5</v>
      </c>
      <c r="G202" s="40"/>
      <c r="H202" s="29">
        <f t="shared" si="6"/>
        <v>50</v>
      </c>
      <c r="I202" s="29">
        <f t="shared" si="5"/>
        <v>0.5</v>
      </c>
    </row>
    <row r="203" ht="14.25" spans="1:9">
      <c r="A203" s="16" t="s">
        <v>252</v>
      </c>
      <c r="B203" s="59" t="s">
        <v>253</v>
      </c>
      <c r="C203" s="29" t="s">
        <v>372</v>
      </c>
      <c r="D203" s="31"/>
      <c r="E203" s="38"/>
      <c r="F203" s="39">
        <v>0.5</v>
      </c>
      <c r="G203" s="40">
        <v>2</v>
      </c>
      <c r="H203" s="29">
        <f t="shared" si="6"/>
        <v>250</v>
      </c>
      <c r="I203" s="29">
        <f t="shared" si="5"/>
        <v>2.5</v>
      </c>
    </row>
    <row r="204" ht="14.25" spans="1:9">
      <c r="A204" s="16" t="s">
        <v>254</v>
      </c>
      <c r="B204" s="59" t="s">
        <v>255</v>
      </c>
      <c r="C204" s="29" t="s">
        <v>372</v>
      </c>
      <c r="D204" s="31"/>
      <c r="E204" s="38"/>
      <c r="F204" s="39">
        <v>0.5</v>
      </c>
      <c r="G204" s="40">
        <v>2</v>
      </c>
      <c r="H204" s="29">
        <f t="shared" si="6"/>
        <v>250</v>
      </c>
      <c r="I204" s="29">
        <f t="shared" si="5"/>
        <v>2.5</v>
      </c>
    </row>
    <row r="205" ht="14.25" spans="1:9">
      <c r="A205" s="18" t="s">
        <v>256</v>
      </c>
      <c r="B205" s="60" t="s">
        <v>257</v>
      </c>
      <c r="C205" s="29" t="s">
        <v>372</v>
      </c>
      <c r="D205" s="31"/>
      <c r="E205" s="38"/>
      <c r="F205" s="39">
        <v>0.5</v>
      </c>
      <c r="G205" s="40"/>
      <c r="H205" s="29">
        <f t="shared" si="6"/>
        <v>50</v>
      </c>
      <c r="I205" s="29">
        <f t="shared" si="5"/>
        <v>0.5</v>
      </c>
    </row>
    <row r="206" ht="14.25" spans="1:9">
      <c r="A206" s="16" t="s">
        <v>258</v>
      </c>
      <c r="B206" s="59" t="s">
        <v>259</v>
      </c>
      <c r="C206" s="29" t="s">
        <v>372</v>
      </c>
      <c r="D206" s="31"/>
      <c r="E206" s="38"/>
      <c r="F206" s="39">
        <v>0.5</v>
      </c>
      <c r="G206" s="40">
        <v>2</v>
      </c>
      <c r="H206" s="29">
        <f t="shared" si="6"/>
        <v>250</v>
      </c>
      <c r="I206" s="29">
        <f t="shared" si="5"/>
        <v>2.5</v>
      </c>
    </row>
    <row r="207" ht="14.25" spans="1:9">
      <c r="A207" s="16" t="s">
        <v>260</v>
      </c>
      <c r="B207" s="59" t="s">
        <v>261</v>
      </c>
      <c r="C207" s="29" t="s">
        <v>372</v>
      </c>
      <c r="D207" s="31"/>
      <c r="E207" s="38"/>
      <c r="F207" s="39">
        <v>0.5</v>
      </c>
      <c r="G207" s="40">
        <v>2</v>
      </c>
      <c r="H207" s="29">
        <f t="shared" si="6"/>
        <v>250</v>
      </c>
      <c r="I207" s="29">
        <f t="shared" si="5"/>
        <v>2.5</v>
      </c>
    </row>
    <row r="208" ht="14.25" spans="1:9">
      <c r="A208" s="16" t="s">
        <v>262</v>
      </c>
      <c r="B208" s="59" t="s">
        <v>263</v>
      </c>
      <c r="C208" s="29" t="s">
        <v>372</v>
      </c>
      <c r="D208" s="31"/>
      <c r="E208" s="38">
        <v>0.05</v>
      </c>
      <c r="F208" s="39">
        <v>0.9</v>
      </c>
      <c r="G208" s="40">
        <v>3</v>
      </c>
      <c r="H208" s="29">
        <f t="shared" si="6"/>
        <v>395</v>
      </c>
      <c r="I208" s="29">
        <f t="shared" si="5"/>
        <v>3.95</v>
      </c>
    </row>
    <row r="209" ht="14.25" spans="1:9">
      <c r="A209" s="16" t="s">
        <v>264</v>
      </c>
      <c r="B209" s="59" t="s">
        <v>265</v>
      </c>
      <c r="C209" s="29" t="s">
        <v>372</v>
      </c>
      <c r="D209" s="31"/>
      <c r="E209" s="38"/>
      <c r="F209" s="39">
        <v>0.5</v>
      </c>
      <c r="G209" s="40">
        <v>2</v>
      </c>
      <c r="H209" s="29">
        <f t="shared" si="6"/>
        <v>250</v>
      </c>
      <c r="I209" s="29">
        <f t="shared" si="5"/>
        <v>2.5</v>
      </c>
    </row>
    <row r="210" ht="14.25" spans="1:9">
      <c r="A210" s="16" t="s">
        <v>266</v>
      </c>
      <c r="B210" s="59" t="s">
        <v>267</v>
      </c>
      <c r="C210" s="29" t="s">
        <v>372</v>
      </c>
      <c r="D210" s="31"/>
      <c r="E210" s="38"/>
      <c r="F210" s="39">
        <v>0.5</v>
      </c>
      <c r="G210" s="40"/>
      <c r="H210" s="29">
        <f t="shared" si="6"/>
        <v>50</v>
      </c>
      <c r="I210" s="29">
        <f t="shared" si="5"/>
        <v>0.5</v>
      </c>
    </row>
    <row r="211" ht="14.25" spans="1:9">
      <c r="A211" s="16" t="s">
        <v>268</v>
      </c>
      <c r="B211" s="59" t="s">
        <v>269</v>
      </c>
      <c r="C211" s="29" t="s">
        <v>372</v>
      </c>
      <c r="D211" s="31"/>
      <c r="E211" s="38"/>
      <c r="F211" s="39">
        <v>0.5</v>
      </c>
      <c r="G211" s="40"/>
      <c r="H211" s="29">
        <f t="shared" si="6"/>
        <v>50</v>
      </c>
      <c r="I211" s="29">
        <f t="shared" si="5"/>
        <v>0.5</v>
      </c>
    </row>
    <row r="212" ht="14.25" spans="1:9">
      <c r="A212" s="16" t="s">
        <v>270</v>
      </c>
      <c r="B212" s="59" t="s">
        <v>271</v>
      </c>
      <c r="C212" s="29" t="s">
        <v>372</v>
      </c>
      <c r="D212" s="31"/>
      <c r="E212" s="39">
        <v>0.5</v>
      </c>
      <c r="F212" s="39">
        <v>2.5</v>
      </c>
      <c r="G212" s="40"/>
      <c r="H212" s="29">
        <f t="shared" si="6"/>
        <v>300</v>
      </c>
      <c r="I212" s="29">
        <f t="shared" si="5"/>
        <v>3</v>
      </c>
    </row>
    <row r="213" ht="14.25" spans="1:9">
      <c r="A213" s="16" t="s">
        <v>272</v>
      </c>
      <c r="B213" s="59" t="s">
        <v>273</v>
      </c>
      <c r="C213" s="29" t="s">
        <v>372</v>
      </c>
      <c r="D213" s="31"/>
      <c r="E213" s="39"/>
      <c r="F213" s="39">
        <v>3</v>
      </c>
      <c r="G213" s="40"/>
      <c r="H213" s="29">
        <f t="shared" si="6"/>
        <v>300</v>
      </c>
      <c r="I213" s="29">
        <f t="shared" si="5"/>
        <v>3</v>
      </c>
    </row>
    <row r="214" ht="14.25" spans="1:9">
      <c r="A214" s="16" t="s">
        <v>274</v>
      </c>
      <c r="B214" s="59" t="s">
        <v>275</v>
      </c>
      <c r="C214" s="29" t="s">
        <v>372</v>
      </c>
      <c r="D214" s="31"/>
      <c r="E214" s="39"/>
      <c r="F214" s="39">
        <v>0.5</v>
      </c>
      <c r="G214" s="40"/>
      <c r="H214" s="29">
        <f t="shared" si="6"/>
        <v>50</v>
      </c>
      <c r="I214" s="29">
        <f t="shared" si="5"/>
        <v>0.5</v>
      </c>
    </row>
    <row r="215" ht="14.25" spans="1:9">
      <c r="A215" s="16" t="s">
        <v>276</v>
      </c>
      <c r="B215" s="59" t="s">
        <v>277</v>
      </c>
      <c r="C215" s="29" t="s">
        <v>372</v>
      </c>
      <c r="D215" s="31"/>
      <c r="E215" s="39">
        <v>1.2</v>
      </c>
      <c r="F215" s="39">
        <v>0.5</v>
      </c>
      <c r="G215" s="40"/>
      <c r="H215" s="29">
        <f t="shared" si="6"/>
        <v>170</v>
      </c>
      <c r="I215" s="29">
        <f t="shared" si="5"/>
        <v>1.7</v>
      </c>
    </row>
    <row r="216" ht="14.25" spans="1:9">
      <c r="A216" s="18" t="s">
        <v>278</v>
      </c>
      <c r="B216" s="60" t="s">
        <v>279</v>
      </c>
      <c r="C216" s="29" t="s">
        <v>372</v>
      </c>
      <c r="D216" s="30"/>
      <c r="E216" s="39"/>
      <c r="F216" s="39">
        <v>0.5</v>
      </c>
      <c r="G216" s="40"/>
      <c r="H216" s="29">
        <f t="shared" si="6"/>
        <v>50</v>
      </c>
      <c r="I216" s="29">
        <f t="shared" si="5"/>
        <v>0.5</v>
      </c>
    </row>
    <row r="217" ht="14.25" spans="1:9">
      <c r="A217" s="16" t="s">
        <v>280</v>
      </c>
      <c r="B217" s="59" t="s">
        <v>281</v>
      </c>
      <c r="C217" s="29" t="s">
        <v>372</v>
      </c>
      <c r="D217" s="30"/>
      <c r="E217" s="39"/>
      <c r="F217" s="39">
        <v>0.5</v>
      </c>
      <c r="G217" s="40"/>
      <c r="H217" s="29">
        <f t="shared" si="6"/>
        <v>50</v>
      </c>
      <c r="I217" s="29">
        <f t="shared" si="5"/>
        <v>0.5</v>
      </c>
    </row>
    <row r="218" ht="14.25" spans="1:9">
      <c r="A218" s="16" t="s">
        <v>282</v>
      </c>
      <c r="B218" s="59" t="s">
        <v>283</v>
      </c>
      <c r="C218" s="29" t="s">
        <v>372</v>
      </c>
      <c r="D218" s="30"/>
      <c r="E218" s="39"/>
      <c r="F218" s="39">
        <v>0.5</v>
      </c>
      <c r="G218" s="40"/>
      <c r="H218" s="29">
        <f t="shared" si="6"/>
        <v>50</v>
      </c>
      <c r="I218" s="29">
        <f t="shared" si="5"/>
        <v>0.5</v>
      </c>
    </row>
    <row r="219" ht="14.25" spans="1:9">
      <c r="A219" s="16" t="s">
        <v>284</v>
      </c>
      <c r="B219" s="59" t="s">
        <v>285</v>
      </c>
      <c r="C219" s="29" t="s">
        <v>372</v>
      </c>
      <c r="D219" s="30"/>
      <c r="E219" s="39"/>
      <c r="F219" s="39">
        <v>0.5</v>
      </c>
      <c r="G219" s="40"/>
      <c r="H219" s="29">
        <f t="shared" si="6"/>
        <v>50</v>
      </c>
      <c r="I219" s="29">
        <f t="shared" si="5"/>
        <v>0.5</v>
      </c>
    </row>
    <row r="220" ht="14.25" spans="1:9">
      <c r="A220" s="18" t="s">
        <v>286</v>
      </c>
      <c r="B220" s="60" t="s">
        <v>287</v>
      </c>
      <c r="C220" s="29" t="s">
        <v>372</v>
      </c>
      <c r="D220" s="30"/>
      <c r="E220" s="39"/>
      <c r="F220" s="39">
        <v>0.5</v>
      </c>
      <c r="G220" s="40"/>
      <c r="H220" s="29">
        <f t="shared" si="6"/>
        <v>50</v>
      </c>
      <c r="I220" s="29">
        <f t="shared" si="5"/>
        <v>0.5</v>
      </c>
    </row>
    <row r="221" ht="14.25" spans="1:9">
      <c r="A221" s="16" t="s">
        <v>288</v>
      </c>
      <c r="B221" s="59" t="s">
        <v>289</v>
      </c>
      <c r="C221" s="29" t="s">
        <v>372</v>
      </c>
      <c r="D221" s="30"/>
      <c r="E221" s="39"/>
      <c r="F221" s="39">
        <v>0.5</v>
      </c>
      <c r="G221" s="40"/>
      <c r="H221" s="29">
        <f t="shared" si="6"/>
        <v>50</v>
      </c>
      <c r="I221" s="29">
        <f t="shared" ref="I221:I261" si="7">SUM(D221:G221)</f>
        <v>0.5</v>
      </c>
    </row>
    <row r="222" ht="14.25" spans="1:9">
      <c r="A222" s="16" t="s">
        <v>290</v>
      </c>
      <c r="B222" s="59" t="s">
        <v>291</v>
      </c>
      <c r="C222" s="29" t="s">
        <v>372</v>
      </c>
      <c r="D222" s="30"/>
      <c r="E222" s="39"/>
      <c r="F222" s="39">
        <v>0.5</v>
      </c>
      <c r="G222" s="40"/>
      <c r="H222" s="29">
        <f t="shared" si="6"/>
        <v>50</v>
      </c>
      <c r="I222" s="29">
        <f t="shared" si="7"/>
        <v>0.5</v>
      </c>
    </row>
    <row r="223" ht="14.25" spans="1:9">
      <c r="A223" s="16" t="s">
        <v>292</v>
      </c>
      <c r="B223" s="59" t="s">
        <v>293</v>
      </c>
      <c r="C223" s="29" t="s">
        <v>372</v>
      </c>
      <c r="D223" s="30"/>
      <c r="E223" s="39">
        <v>0.75</v>
      </c>
      <c r="F223" s="39">
        <v>3</v>
      </c>
      <c r="G223" s="40"/>
      <c r="H223" s="29">
        <f t="shared" si="6"/>
        <v>375</v>
      </c>
      <c r="I223" s="29">
        <f t="shared" si="7"/>
        <v>3.75</v>
      </c>
    </row>
    <row r="224" ht="14.25" spans="1:9">
      <c r="A224" s="18" t="s">
        <v>294</v>
      </c>
      <c r="B224" s="60" t="s">
        <v>295</v>
      </c>
      <c r="C224" s="29" t="s">
        <v>372</v>
      </c>
      <c r="D224" s="30"/>
      <c r="E224" s="39"/>
      <c r="F224" s="39">
        <v>0.5</v>
      </c>
      <c r="G224" s="40"/>
      <c r="H224" s="29">
        <f t="shared" si="6"/>
        <v>50</v>
      </c>
      <c r="I224" s="29">
        <f t="shared" si="7"/>
        <v>0.5</v>
      </c>
    </row>
    <row r="225" ht="14.25" spans="1:9">
      <c r="A225" s="18" t="s">
        <v>296</v>
      </c>
      <c r="B225" s="60" t="s">
        <v>297</v>
      </c>
      <c r="C225" s="29" t="s">
        <v>372</v>
      </c>
      <c r="D225" s="30"/>
      <c r="E225" s="39"/>
      <c r="F225" s="39">
        <v>0.5</v>
      </c>
      <c r="G225" s="40"/>
      <c r="H225" s="29">
        <f t="shared" si="6"/>
        <v>50</v>
      </c>
      <c r="I225" s="29">
        <f t="shared" si="7"/>
        <v>0.5</v>
      </c>
    </row>
    <row r="226" ht="14.25" spans="1:9">
      <c r="A226" s="18">
        <v>20185238344</v>
      </c>
      <c r="B226" s="19" t="s">
        <v>298</v>
      </c>
      <c r="C226" s="29" t="s">
        <v>372</v>
      </c>
      <c r="D226" s="30"/>
      <c r="E226" s="39"/>
      <c r="F226" s="39">
        <v>0.5</v>
      </c>
      <c r="G226" s="40"/>
      <c r="H226" s="29">
        <f t="shared" si="6"/>
        <v>50</v>
      </c>
      <c r="I226" s="29">
        <f t="shared" si="7"/>
        <v>0.5</v>
      </c>
    </row>
    <row r="227" ht="14.25" spans="1:9">
      <c r="A227" s="18">
        <v>20185238315</v>
      </c>
      <c r="B227" s="19" t="s">
        <v>299</v>
      </c>
      <c r="C227" s="29" t="s">
        <v>372</v>
      </c>
      <c r="D227" s="30"/>
      <c r="E227" s="39"/>
      <c r="F227" s="39">
        <v>0.5</v>
      </c>
      <c r="G227" s="40">
        <v>1</v>
      </c>
      <c r="H227" s="29">
        <f t="shared" si="6"/>
        <v>150</v>
      </c>
      <c r="I227" s="29">
        <f t="shared" si="7"/>
        <v>1.5</v>
      </c>
    </row>
    <row r="228" ht="14.25" spans="1:9">
      <c r="A228" s="18">
        <v>20185458212</v>
      </c>
      <c r="B228" s="19" t="s">
        <v>300</v>
      </c>
      <c r="C228" s="29" t="s">
        <v>372</v>
      </c>
      <c r="D228" s="30"/>
      <c r="E228" s="39"/>
      <c r="F228" s="39">
        <v>0.5</v>
      </c>
      <c r="G228" s="40"/>
      <c r="H228" s="29">
        <f t="shared" si="6"/>
        <v>50</v>
      </c>
      <c r="I228" s="29">
        <f t="shared" si="7"/>
        <v>0.5</v>
      </c>
    </row>
    <row r="229" spans="1:9">
      <c r="A229" s="20">
        <v>20185183324</v>
      </c>
      <c r="B229" s="20" t="s">
        <v>301</v>
      </c>
      <c r="C229" s="23" t="s">
        <v>372</v>
      </c>
      <c r="D229" s="8"/>
      <c r="E229" s="8"/>
      <c r="F229" s="8">
        <v>1</v>
      </c>
      <c r="G229" s="8"/>
      <c r="H229" s="23">
        <f t="shared" si="6"/>
        <v>100</v>
      </c>
      <c r="I229" s="23">
        <f t="shared" si="7"/>
        <v>1</v>
      </c>
    </row>
    <row r="230" spans="1:9">
      <c r="A230" s="20" t="s">
        <v>302</v>
      </c>
      <c r="B230" s="20" t="s">
        <v>303</v>
      </c>
      <c r="C230" s="23" t="s">
        <v>372</v>
      </c>
      <c r="D230" s="8"/>
      <c r="E230" s="8">
        <v>0.6</v>
      </c>
      <c r="F230" s="8">
        <v>1</v>
      </c>
      <c r="G230" s="8"/>
      <c r="H230" s="23">
        <f t="shared" si="6"/>
        <v>160</v>
      </c>
      <c r="I230" s="23">
        <f t="shared" si="7"/>
        <v>1.6</v>
      </c>
    </row>
    <row r="231" spans="1:9">
      <c r="A231" s="20" t="s">
        <v>304</v>
      </c>
      <c r="B231" s="20" t="s">
        <v>305</v>
      </c>
      <c r="C231" s="23" t="s">
        <v>372</v>
      </c>
      <c r="D231" s="8"/>
      <c r="E231" s="27"/>
      <c r="F231" s="8">
        <v>1</v>
      </c>
      <c r="G231" s="27">
        <v>1</v>
      </c>
      <c r="H231" s="23">
        <f t="shared" si="6"/>
        <v>200</v>
      </c>
      <c r="I231" s="23">
        <f t="shared" si="7"/>
        <v>2</v>
      </c>
    </row>
    <row r="232" spans="1:9">
      <c r="A232" s="20" t="s">
        <v>306</v>
      </c>
      <c r="B232" s="61" t="s">
        <v>307</v>
      </c>
      <c r="C232" s="23" t="s">
        <v>372</v>
      </c>
      <c r="D232" s="26"/>
      <c r="E232" s="27"/>
      <c r="F232" s="8">
        <v>1</v>
      </c>
      <c r="G232" s="27">
        <v>1</v>
      </c>
      <c r="H232" s="23">
        <f t="shared" si="6"/>
        <v>200</v>
      </c>
      <c r="I232" s="23">
        <f t="shared" si="7"/>
        <v>2</v>
      </c>
    </row>
    <row r="233" spans="1:9">
      <c r="A233" s="20" t="s">
        <v>308</v>
      </c>
      <c r="B233" s="61" t="s">
        <v>309</v>
      </c>
      <c r="C233" s="23" t="s">
        <v>372</v>
      </c>
      <c r="D233" s="26"/>
      <c r="E233" s="27">
        <v>0.1</v>
      </c>
      <c r="F233" s="8">
        <v>1</v>
      </c>
      <c r="G233" s="27"/>
      <c r="H233" s="23">
        <f t="shared" si="6"/>
        <v>110</v>
      </c>
      <c r="I233" s="23">
        <f t="shared" si="7"/>
        <v>1.1</v>
      </c>
    </row>
    <row r="234" spans="1:9">
      <c r="A234" s="20" t="s">
        <v>310</v>
      </c>
      <c r="B234" s="61" t="s">
        <v>311</v>
      </c>
      <c r="C234" s="23" t="s">
        <v>372</v>
      </c>
      <c r="D234" s="26"/>
      <c r="E234" s="27"/>
      <c r="F234" s="8">
        <v>1</v>
      </c>
      <c r="G234" s="27"/>
      <c r="H234" s="23">
        <f t="shared" si="6"/>
        <v>100</v>
      </c>
      <c r="I234" s="23">
        <f t="shared" si="7"/>
        <v>1</v>
      </c>
    </row>
    <row r="235" spans="1:9">
      <c r="A235" s="20" t="s">
        <v>312</v>
      </c>
      <c r="B235" s="61" t="s">
        <v>313</v>
      </c>
      <c r="C235" s="23" t="s">
        <v>372</v>
      </c>
      <c r="D235" s="26"/>
      <c r="E235" s="27">
        <v>0.1</v>
      </c>
      <c r="F235" s="8">
        <v>1</v>
      </c>
      <c r="G235" s="27"/>
      <c r="H235" s="23">
        <f t="shared" si="6"/>
        <v>110</v>
      </c>
      <c r="I235" s="23">
        <f t="shared" si="7"/>
        <v>1.1</v>
      </c>
    </row>
    <row r="236" spans="1:9">
      <c r="A236" s="20" t="s">
        <v>314</v>
      </c>
      <c r="B236" s="61" t="s">
        <v>315</v>
      </c>
      <c r="C236" s="23" t="s">
        <v>372</v>
      </c>
      <c r="D236" s="26"/>
      <c r="E236" s="27"/>
      <c r="F236" s="8">
        <v>1</v>
      </c>
      <c r="G236" s="27"/>
      <c r="H236" s="23">
        <f t="shared" si="6"/>
        <v>100</v>
      </c>
      <c r="I236" s="23">
        <f t="shared" si="7"/>
        <v>1</v>
      </c>
    </row>
    <row r="237" spans="1:9">
      <c r="A237" s="20" t="s">
        <v>316</v>
      </c>
      <c r="B237" s="61" t="s">
        <v>317</v>
      </c>
      <c r="C237" s="23" t="s">
        <v>372</v>
      </c>
      <c r="D237" s="26"/>
      <c r="E237" s="27">
        <v>0.85</v>
      </c>
      <c r="F237" s="8">
        <v>1</v>
      </c>
      <c r="G237" s="27"/>
      <c r="H237" s="23">
        <f t="shared" si="6"/>
        <v>185</v>
      </c>
      <c r="I237" s="23">
        <f t="shared" si="7"/>
        <v>1.85</v>
      </c>
    </row>
    <row r="238" spans="1:9">
      <c r="A238" s="20" t="s">
        <v>318</v>
      </c>
      <c r="B238" s="61" t="s">
        <v>319</v>
      </c>
      <c r="C238" s="23" t="s">
        <v>372</v>
      </c>
      <c r="D238" s="26"/>
      <c r="E238" s="27"/>
      <c r="F238" s="8">
        <v>1</v>
      </c>
      <c r="G238" s="27"/>
      <c r="H238" s="23">
        <f t="shared" si="6"/>
        <v>100</v>
      </c>
      <c r="I238" s="23">
        <f t="shared" si="7"/>
        <v>1</v>
      </c>
    </row>
    <row r="239" spans="1:9">
      <c r="A239" s="20" t="s">
        <v>320</v>
      </c>
      <c r="B239" s="61" t="s">
        <v>321</v>
      </c>
      <c r="C239" s="23" t="s">
        <v>372</v>
      </c>
      <c r="D239" s="26"/>
      <c r="E239" s="27"/>
      <c r="F239" s="8">
        <v>1</v>
      </c>
      <c r="G239" s="27"/>
      <c r="H239" s="23">
        <f t="shared" si="6"/>
        <v>100</v>
      </c>
      <c r="I239" s="23">
        <f t="shared" si="7"/>
        <v>1</v>
      </c>
    </row>
    <row r="240" spans="1:9">
      <c r="A240" s="20" t="s">
        <v>322</v>
      </c>
      <c r="B240" s="61" t="s">
        <v>323</v>
      </c>
      <c r="C240" s="23" t="s">
        <v>372</v>
      </c>
      <c r="D240" s="26"/>
      <c r="E240" s="27"/>
      <c r="F240" s="8">
        <v>1</v>
      </c>
      <c r="G240" s="27"/>
      <c r="H240" s="23">
        <f t="shared" si="6"/>
        <v>100</v>
      </c>
      <c r="I240" s="23">
        <f t="shared" si="7"/>
        <v>1</v>
      </c>
    </row>
    <row r="241" spans="1:9">
      <c r="A241" s="20" t="s">
        <v>324</v>
      </c>
      <c r="B241" s="61" t="s">
        <v>325</v>
      </c>
      <c r="C241" s="23" t="s">
        <v>372</v>
      </c>
      <c r="D241" s="26"/>
      <c r="E241" s="27"/>
      <c r="F241" s="8">
        <v>1</v>
      </c>
      <c r="G241" s="27"/>
      <c r="H241" s="23">
        <f t="shared" si="6"/>
        <v>100</v>
      </c>
      <c r="I241" s="23">
        <f t="shared" si="7"/>
        <v>1</v>
      </c>
    </row>
    <row r="242" spans="1:9">
      <c r="A242" s="20" t="s">
        <v>326</v>
      </c>
      <c r="B242" s="61" t="s">
        <v>327</v>
      </c>
      <c r="C242" s="23" t="s">
        <v>372</v>
      </c>
      <c r="D242" s="26"/>
      <c r="E242" s="27">
        <v>0.1</v>
      </c>
      <c r="F242" s="8">
        <v>1</v>
      </c>
      <c r="G242" s="27"/>
      <c r="H242" s="23">
        <f t="shared" si="6"/>
        <v>110</v>
      </c>
      <c r="I242" s="23">
        <f t="shared" si="7"/>
        <v>1.1</v>
      </c>
    </row>
    <row r="243" spans="1:9">
      <c r="A243" s="20" t="s">
        <v>328</v>
      </c>
      <c r="B243" s="61" t="s">
        <v>329</v>
      </c>
      <c r="C243" s="23" t="s">
        <v>372</v>
      </c>
      <c r="D243" s="26"/>
      <c r="E243" s="27"/>
      <c r="F243" s="8">
        <v>1</v>
      </c>
      <c r="G243" s="27"/>
      <c r="H243" s="23">
        <f t="shared" si="6"/>
        <v>100</v>
      </c>
      <c r="I243" s="23">
        <f t="shared" si="7"/>
        <v>1</v>
      </c>
    </row>
    <row r="244" spans="1:9">
      <c r="A244" s="20" t="s">
        <v>330</v>
      </c>
      <c r="B244" s="61" t="s">
        <v>331</v>
      </c>
      <c r="C244" s="23" t="s">
        <v>372</v>
      </c>
      <c r="D244" s="26"/>
      <c r="E244" s="27"/>
      <c r="F244" s="8">
        <v>1</v>
      </c>
      <c r="G244" s="27"/>
      <c r="H244" s="23">
        <f t="shared" si="6"/>
        <v>100</v>
      </c>
      <c r="I244" s="23">
        <f t="shared" si="7"/>
        <v>1</v>
      </c>
    </row>
    <row r="245" spans="1:9">
      <c r="A245" s="20" t="s">
        <v>332</v>
      </c>
      <c r="B245" s="61" t="s">
        <v>333</v>
      </c>
      <c r="C245" s="23" t="s">
        <v>372</v>
      </c>
      <c r="D245" s="26"/>
      <c r="E245" s="27"/>
      <c r="F245" s="8">
        <v>1</v>
      </c>
      <c r="G245" s="27"/>
      <c r="H245" s="23">
        <f t="shared" si="6"/>
        <v>100</v>
      </c>
      <c r="I245" s="23">
        <f t="shared" si="7"/>
        <v>1</v>
      </c>
    </row>
    <row r="246" spans="1:9">
      <c r="A246" s="20" t="s">
        <v>334</v>
      </c>
      <c r="B246" s="61" t="s">
        <v>335</v>
      </c>
      <c r="C246" s="23" t="s">
        <v>372</v>
      </c>
      <c r="D246" s="26"/>
      <c r="E246" s="27"/>
      <c r="F246" s="8">
        <v>1</v>
      </c>
      <c r="G246" s="27"/>
      <c r="H246" s="23">
        <f t="shared" si="6"/>
        <v>100</v>
      </c>
      <c r="I246" s="23">
        <f t="shared" si="7"/>
        <v>1</v>
      </c>
    </row>
    <row r="247" spans="1:9">
      <c r="A247" s="20" t="s">
        <v>336</v>
      </c>
      <c r="B247" s="61" t="s">
        <v>337</v>
      </c>
      <c r="C247" s="23" t="s">
        <v>372</v>
      </c>
      <c r="D247" s="26"/>
      <c r="E247" s="27">
        <v>0.5</v>
      </c>
      <c r="F247" s="8">
        <v>2.9</v>
      </c>
      <c r="G247" s="27"/>
      <c r="H247" s="23">
        <f t="shared" si="6"/>
        <v>340</v>
      </c>
      <c r="I247" s="23">
        <f t="shared" si="7"/>
        <v>3.4</v>
      </c>
    </row>
    <row r="248" spans="1:9">
      <c r="A248" s="20" t="s">
        <v>338</v>
      </c>
      <c r="B248" s="61" t="s">
        <v>339</v>
      </c>
      <c r="C248" s="23" t="s">
        <v>372</v>
      </c>
      <c r="D248" s="26"/>
      <c r="E248" s="27">
        <v>0.1</v>
      </c>
      <c r="F248" s="8">
        <v>1</v>
      </c>
      <c r="G248" s="27"/>
      <c r="H248" s="23">
        <f t="shared" si="6"/>
        <v>110</v>
      </c>
      <c r="I248" s="23">
        <f t="shared" si="7"/>
        <v>1.1</v>
      </c>
    </row>
    <row r="249" spans="1:9">
      <c r="A249" s="21" t="s">
        <v>340</v>
      </c>
      <c r="B249" s="62" t="s">
        <v>341</v>
      </c>
      <c r="C249" s="23" t="s">
        <v>372</v>
      </c>
      <c r="D249" s="8"/>
      <c r="E249" s="27"/>
      <c r="F249" s="8">
        <v>1</v>
      </c>
      <c r="G249" s="27"/>
      <c r="H249" s="23">
        <f t="shared" si="6"/>
        <v>100</v>
      </c>
      <c r="I249" s="23">
        <f t="shared" si="7"/>
        <v>1</v>
      </c>
    </row>
    <row r="250" spans="1:9">
      <c r="A250" s="21" t="s">
        <v>342</v>
      </c>
      <c r="B250" s="62" t="s">
        <v>343</v>
      </c>
      <c r="C250" s="23" t="s">
        <v>372</v>
      </c>
      <c r="D250" s="8"/>
      <c r="E250" s="27"/>
      <c r="F250" s="8">
        <v>1</v>
      </c>
      <c r="G250" s="27"/>
      <c r="H250" s="23">
        <f t="shared" si="6"/>
        <v>100</v>
      </c>
      <c r="I250" s="23">
        <f t="shared" si="7"/>
        <v>1</v>
      </c>
    </row>
    <row r="251" spans="1:9">
      <c r="A251" s="21" t="s">
        <v>344</v>
      </c>
      <c r="B251" s="62" t="s">
        <v>345</v>
      </c>
      <c r="C251" s="23" t="s">
        <v>372</v>
      </c>
      <c r="D251" s="8"/>
      <c r="E251" s="27"/>
      <c r="F251" s="8">
        <v>4</v>
      </c>
      <c r="G251" s="27"/>
      <c r="H251" s="23">
        <f t="shared" si="6"/>
        <v>400</v>
      </c>
      <c r="I251" s="23">
        <f t="shared" si="7"/>
        <v>4</v>
      </c>
    </row>
    <row r="252" spans="1:9">
      <c r="A252" s="21" t="s">
        <v>346</v>
      </c>
      <c r="B252" s="62" t="s">
        <v>347</v>
      </c>
      <c r="C252" s="23" t="s">
        <v>372</v>
      </c>
      <c r="D252" s="8"/>
      <c r="E252" s="27"/>
      <c r="F252" s="8">
        <v>1</v>
      </c>
      <c r="G252" s="27"/>
      <c r="H252" s="23">
        <f t="shared" si="6"/>
        <v>100</v>
      </c>
      <c r="I252" s="23">
        <f t="shared" si="7"/>
        <v>1</v>
      </c>
    </row>
    <row r="253" spans="1:9">
      <c r="A253" s="21" t="s">
        <v>348</v>
      </c>
      <c r="B253" s="62" t="s">
        <v>349</v>
      </c>
      <c r="C253" s="23" t="s">
        <v>372</v>
      </c>
      <c r="D253" s="8"/>
      <c r="E253" s="8"/>
      <c r="F253" s="8">
        <v>1</v>
      </c>
      <c r="G253" s="8">
        <v>1</v>
      </c>
      <c r="H253" s="23">
        <f t="shared" si="6"/>
        <v>200</v>
      </c>
      <c r="I253" s="23">
        <f t="shared" si="7"/>
        <v>2</v>
      </c>
    </row>
    <row r="254" spans="1:9">
      <c r="A254" s="21" t="s">
        <v>350</v>
      </c>
      <c r="B254" s="62" t="s">
        <v>351</v>
      </c>
      <c r="C254" s="23" t="s">
        <v>372</v>
      </c>
      <c r="D254" s="8"/>
      <c r="E254" s="8"/>
      <c r="F254" s="8">
        <v>1</v>
      </c>
      <c r="G254" s="8"/>
      <c r="H254" s="23">
        <f t="shared" si="6"/>
        <v>100</v>
      </c>
      <c r="I254" s="23">
        <f t="shared" si="7"/>
        <v>1</v>
      </c>
    </row>
    <row r="255" spans="1:9">
      <c r="A255" s="21" t="s">
        <v>352</v>
      </c>
      <c r="B255" s="62" t="s">
        <v>353</v>
      </c>
      <c r="C255" s="23" t="s">
        <v>372</v>
      </c>
      <c r="D255" s="8"/>
      <c r="E255" s="8"/>
      <c r="F255" s="8">
        <v>1</v>
      </c>
      <c r="G255" s="8"/>
      <c r="H255" s="23">
        <f t="shared" si="6"/>
        <v>100</v>
      </c>
      <c r="I255" s="23">
        <f t="shared" si="7"/>
        <v>1</v>
      </c>
    </row>
    <row r="256" spans="1:9">
      <c r="A256" s="21" t="s">
        <v>354</v>
      </c>
      <c r="B256" s="62" t="s">
        <v>355</v>
      </c>
      <c r="C256" s="23" t="s">
        <v>372</v>
      </c>
      <c r="D256" s="8"/>
      <c r="E256" s="8"/>
      <c r="F256" s="8">
        <v>1</v>
      </c>
      <c r="G256" s="8"/>
      <c r="H256" s="23">
        <f t="shared" si="6"/>
        <v>100</v>
      </c>
      <c r="I256" s="23">
        <f t="shared" si="7"/>
        <v>1</v>
      </c>
    </row>
    <row r="257" spans="1:9">
      <c r="A257" s="21" t="s">
        <v>356</v>
      </c>
      <c r="B257" s="62" t="s">
        <v>357</v>
      </c>
      <c r="C257" s="23" t="s">
        <v>372</v>
      </c>
      <c r="D257" s="8"/>
      <c r="E257" s="8">
        <v>6.1</v>
      </c>
      <c r="F257" s="8">
        <v>2</v>
      </c>
      <c r="G257" s="8"/>
      <c r="H257" s="23">
        <f t="shared" si="6"/>
        <v>810</v>
      </c>
      <c r="I257" s="23">
        <f t="shared" si="7"/>
        <v>8.1</v>
      </c>
    </row>
    <row r="258" spans="1:9">
      <c r="A258" s="21" t="s">
        <v>358</v>
      </c>
      <c r="B258" s="62" t="s">
        <v>359</v>
      </c>
      <c r="C258" s="23" t="s">
        <v>372</v>
      </c>
      <c r="D258" s="8"/>
      <c r="E258" s="8"/>
      <c r="F258" s="8">
        <v>1</v>
      </c>
      <c r="G258" s="8"/>
      <c r="H258" s="23">
        <f t="shared" si="6"/>
        <v>100</v>
      </c>
      <c r="I258" s="23">
        <f t="shared" si="7"/>
        <v>1</v>
      </c>
    </row>
    <row r="259" spans="1:9">
      <c r="A259" s="21" t="s">
        <v>360</v>
      </c>
      <c r="B259" s="62" t="s">
        <v>361</v>
      </c>
      <c r="C259" s="23" t="s">
        <v>372</v>
      </c>
      <c r="D259" s="8"/>
      <c r="E259" s="8"/>
      <c r="F259" s="8">
        <v>1</v>
      </c>
      <c r="G259" s="8"/>
      <c r="H259" s="23">
        <f t="shared" ref="H259:H322" si="8">SUMPRODUCT($D$2:$G$2,D259:G259)</f>
        <v>100</v>
      </c>
      <c r="I259" s="23">
        <f t="shared" si="7"/>
        <v>1</v>
      </c>
    </row>
    <row r="260" spans="1:9">
      <c r="A260" s="21" t="s">
        <v>362</v>
      </c>
      <c r="B260" s="62" t="s">
        <v>363</v>
      </c>
      <c r="C260" s="23" t="s">
        <v>372</v>
      </c>
      <c r="D260" s="8"/>
      <c r="E260" s="8"/>
      <c r="F260" s="8">
        <v>1</v>
      </c>
      <c r="G260" s="8"/>
      <c r="H260" s="23">
        <f t="shared" si="8"/>
        <v>100</v>
      </c>
      <c r="I260" s="23">
        <f t="shared" si="7"/>
        <v>1</v>
      </c>
    </row>
    <row r="261" spans="1:9">
      <c r="A261" s="21" t="s">
        <v>364</v>
      </c>
      <c r="B261" s="62" t="s">
        <v>365</v>
      </c>
      <c r="C261" s="23" t="s">
        <v>372</v>
      </c>
      <c r="D261" s="8"/>
      <c r="E261" s="8">
        <v>0.6</v>
      </c>
      <c r="F261" s="8">
        <v>1</v>
      </c>
      <c r="G261" s="8"/>
      <c r="H261" s="23">
        <f t="shared" si="8"/>
        <v>160</v>
      </c>
      <c r="I261" s="23">
        <f t="shared" si="7"/>
        <v>1.6</v>
      </c>
    </row>
    <row r="262" spans="1:9">
      <c r="A262" s="8"/>
      <c r="B262" s="8"/>
      <c r="C262" s="23" t="s">
        <v>372</v>
      </c>
      <c r="D262" s="8"/>
      <c r="E262" s="8"/>
      <c r="F262" s="8"/>
      <c r="G262" s="8"/>
      <c r="H262" s="23">
        <f t="shared" ref="H262:H323" si="9">SUMPRODUCT($D$2:$G$2,D262:G262)</f>
        <v>0</v>
      </c>
      <c r="I262" s="23">
        <f t="shared" ref="I262:I323" si="10">SUM(D262:G262)</f>
        <v>0</v>
      </c>
    </row>
    <row r="263" spans="1:9">
      <c r="A263" s="8"/>
      <c r="B263" s="8"/>
      <c r="C263" s="23" t="s">
        <v>372</v>
      </c>
      <c r="D263" s="8"/>
      <c r="E263" s="8"/>
      <c r="F263" s="8"/>
      <c r="G263" s="8"/>
      <c r="H263" s="23">
        <f t="shared" si="9"/>
        <v>0</v>
      </c>
      <c r="I263" s="23">
        <f t="shared" si="10"/>
        <v>0</v>
      </c>
    </row>
    <row r="264" spans="1:9">
      <c r="A264" s="8"/>
      <c r="B264" s="8"/>
      <c r="C264" s="23" t="s">
        <v>372</v>
      </c>
      <c r="D264" s="8"/>
      <c r="E264" s="8"/>
      <c r="F264" s="8"/>
      <c r="G264" s="8"/>
      <c r="H264" s="23">
        <f t="shared" si="9"/>
        <v>0</v>
      </c>
      <c r="I264" s="23">
        <f t="shared" si="10"/>
        <v>0</v>
      </c>
    </row>
    <row r="265" spans="1:9">
      <c r="A265" s="8"/>
      <c r="B265" s="8"/>
      <c r="C265" s="23" t="s">
        <v>372</v>
      </c>
      <c r="D265" s="8"/>
      <c r="E265" s="8"/>
      <c r="F265" s="8"/>
      <c r="G265" s="8"/>
      <c r="H265" s="23">
        <f t="shared" si="9"/>
        <v>0</v>
      </c>
      <c r="I265" s="23">
        <f t="shared" si="10"/>
        <v>0</v>
      </c>
    </row>
    <row r="266" spans="1:9">
      <c r="A266" s="8"/>
      <c r="B266" s="8"/>
      <c r="C266" s="23" t="s">
        <v>372</v>
      </c>
      <c r="D266" s="8"/>
      <c r="E266" s="8"/>
      <c r="F266" s="8"/>
      <c r="G266" s="8"/>
      <c r="H266" s="23">
        <f t="shared" si="9"/>
        <v>0</v>
      </c>
      <c r="I266" s="23">
        <f t="shared" si="10"/>
        <v>0</v>
      </c>
    </row>
    <row r="267" spans="1:9">
      <c r="A267" s="8"/>
      <c r="B267" s="8"/>
      <c r="C267" s="23" t="s">
        <v>372</v>
      </c>
      <c r="D267" s="8"/>
      <c r="E267" s="8"/>
      <c r="F267" s="8"/>
      <c r="G267" s="8"/>
      <c r="H267" s="23">
        <f t="shared" si="9"/>
        <v>0</v>
      </c>
      <c r="I267" s="23">
        <f t="shared" si="10"/>
        <v>0</v>
      </c>
    </row>
    <row r="268" spans="1:9">
      <c r="A268" s="8"/>
      <c r="B268" s="8"/>
      <c r="C268" s="23" t="s">
        <v>372</v>
      </c>
      <c r="D268" s="8"/>
      <c r="E268" s="8"/>
      <c r="F268" s="8"/>
      <c r="G268" s="8"/>
      <c r="H268" s="23">
        <f t="shared" si="9"/>
        <v>0</v>
      </c>
      <c r="I268" s="23">
        <f t="shared" si="10"/>
        <v>0</v>
      </c>
    </row>
    <row r="269" spans="1:9">
      <c r="A269" s="8"/>
      <c r="B269" s="8"/>
      <c r="C269" s="23" t="s">
        <v>372</v>
      </c>
      <c r="D269" s="8"/>
      <c r="E269" s="8"/>
      <c r="F269" s="8"/>
      <c r="G269" s="8"/>
      <c r="H269" s="23">
        <f t="shared" si="9"/>
        <v>0</v>
      </c>
      <c r="I269" s="23">
        <f t="shared" si="10"/>
        <v>0</v>
      </c>
    </row>
    <row r="270" spans="1:9">
      <c r="A270" s="8"/>
      <c r="B270" s="8"/>
      <c r="C270" s="23" t="s">
        <v>372</v>
      </c>
      <c r="D270" s="8"/>
      <c r="E270" s="8"/>
      <c r="F270" s="8"/>
      <c r="G270" s="8"/>
      <c r="H270" s="23">
        <f t="shared" si="9"/>
        <v>0</v>
      </c>
      <c r="I270" s="23">
        <f t="shared" si="10"/>
        <v>0</v>
      </c>
    </row>
    <row r="271" spans="1:9">
      <c r="A271" s="8"/>
      <c r="B271" s="8"/>
      <c r="C271" s="23" t="s">
        <v>372</v>
      </c>
      <c r="D271" s="8"/>
      <c r="E271" s="8"/>
      <c r="F271" s="8"/>
      <c r="G271" s="8"/>
      <c r="H271" s="23">
        <f t="shared" si="9"/>
        <v>0</v>
      </c>
      <c r="I271" s="23">
        <f t="shared" si="10"/>
        <v>0</v>
      </c>
    </row>
    <row r="272" spans="1:9">
      <c r="A272" s="8"/>
      <c r="B272" s="8"/>
      <c r="C272" s="23" t="s">
        <v>372</v>
      </c>
      <c r="D272" s="8"/>
      <c r="E272" s="8"/>
      <c r="F272" s="8"/>
      <c r="G272" s="8"/>
      <c r="H272" s="23">
        <f t="shared" si="9"/>
        <v>0</v>
      </c>
      <c r="I272" s="23">
        <f t="shared" si="10"/>
        <v>0</v>
      </c>
    </row>
    <row r="273" spans="1:9">
      <c r="A273" s="8"/>
      <c r="B273" s="8"/>
      <c r="C273" s="23" t="s">
        <v>372</v>
      </c>
      <c r="D273" s="8"/>
      <c r="E273" s="8"/>
      <c r="F273" s="8"/>
      <c r="G273" s="8"/>
      <c r="H273" s="23">
        <f t="shared" si="9"/>
        <v>0</v>
      </c>
      <c r="I273" s="23">
        <f t="shared" si="10"/>
        <v>0</v>
      </c>
    </row>
    <row r="274" spans="1:9">
      <c r="A274" s="8"/>
      <c r="B274" s="8"/>
      <c r="C274" s="23" t="s">
        <v>372</v>
      </c>
      <c r="D274" s="8"/>
      <c r="E274" s="8"/>
      <c r="F274" s="8"/>
      <c r="G274" s="8"/>
      <c r="H274" s="23">
        <f t="shared" si="9"/>
        <v>0</v>
      </c>
      <c r="I274" s="23">
        <f t="shared" si="10"/>
        <v>0</v>
      </c>
    </row>
    <row r="275" spans="1:9">
      <c r="A275" s="8"/>
      <c r="B275" s="8"/>
      <c r="C275" s="23" t="s">
        <v>372</v>
      </c>
      <c r="D275" s="8"/>
      <c r="E275" s="8"/>
      <c r="F275" s="8"/>
      <c r="G275" s="8"/>
      <c r="H275" s="23">
        <f t="shared" si="9"/>
        <v>0</v>
      </c>
      <c r="I275" s="23">
        <f t="shared" si="10"/>
        <v>0</v>
      </c>
    </row>
    <row r="276" spans="1:9">
      <c r="A276" s="8"/>
      <c r="B276" s="8"/>
      <c r="C276" s="23" t="s">
        <v>372</v>
      </c>
      <c r="D276" s="8"/>
      <c r="E276" s="8"/>
      <c r="F276" s="8"/>
      <c r="G276" s="8"/>
      <c r="H276" s="23">
        <f t="shared" si="9"/>
        <v>0</v>
      </c>
      <c r="I276" s="23">
        <f t="shared" si="10"/>
        <v>0</v>
      </c>
    </row>
    <row r="277" spans="1:9">
      <c r="A277" s="8"/>
      <c r="B277" s="8"/>
      <c r="C277" s="23" t="s">
        <v>372</v>
      </c>
      <c r="D277" s="8"/>
      <c r="E277" s="8"/>
      <c r="F277" s="8"/>
      <c r="G277" s="8"/>
      <c r="H277" s="23">
        <f t="shared" si="9"/>
        <v>0</v>
      </c>
      <c r="I277" s="23">
        <f t="shared" si="10"/>
        <v>0</v>
      </c>
    </row>
    <row r="278" spans="1:9">
      <c r="A278" s="8"/>
      <c r="B278" s="8"/>
      <c r="C278" s="23" t="s">
        <v>372</v>
      </c>
      <c r="D278" s="8"/>
      <c r="E278" s="8"/>
      <c r="F278" s="8"/>
      <c r="G278" s="8"/>
      <c r="H278" s="23">
        <f t="shared" si="9"/>
        <v>0</v>
      </c>
      <c r="I278" s="23">
        <f t="shared" si="10"/>
        <v>0</v>
      </c>
    </row>
    <row r="279" spans="1:9">
      <c r="A279" s="8"/>
      <c r="B279" s="8"/>
      <c r="C279" s="23" t="s">
        <v>372</v>
      </c>
      <c r="D279" s="8"/>
      <c r="E279" s="8"/>
      <c r="F279" s="8"/>
      <c r="G279" s="8"/>
      <c r="H279" s="23">
        <f t="shared" si="9"/>
        <v>0</v>
      </c>
      <c r="I279" s="23">
        <f t="shared" si="10"/>
        <v>0</v>
      </c>
    </row>
    <row r="280" spans="1:9">
      <c r="A280" s="8"/>
      <c r="B280" s="8"/>
      <c r="C280" s="23" t="s">
        <v>372</v>
      </c>
      <c r="D280" s="8"/>
      <c r="E280" s="8"/>
      <c r="F280" s="8"/>
      <c r="G280" s="8"/>
      <c r="H280" s="23">
        <f t="shared" si="9"/>
        <v>0</v>
      </c>
      <c r="I280" s="23">
        <f t="shared" si="10"/>
        <v>0</v>
      </c>
    </row>
    <row r="281" spans="1:9">
      <c r="A281" s="8"/>
      <c r="B281" s="8"/>
      <c r="C281" s="23" t="s">
        <v>372</v>
      </c>
      <c r="D281" s="8"/>
      <c r="E281" s="8"/>
      <c r="F281" s="8"/>
      <c r="G281" s="8"/>
      <c r="H281" s="23">
        <f t="shared" si="9"/>
        <v>0</v>
      </c>
      <c r="I281" s="23">
        <f t="shared" si="10"/>
        <v>0</v>
      </c>
    </row>
    <row r="282" spans="1:9">
      <c r="A282" s="8"/>
      <c r="B282" s="8"/>
      <c r="C282" s="23" t="s">
        <v>372</v>
      </c>
      <c r="D282" s="8"/>
      <c r="E282" s="8"/>
      <c r="F282" s="8"/>
      <c r="G282" s="8"/>
      <c r="H282" s="23">
        <f t="shared" si="9"/>
        <v>0</v>
      </c>
      <c r="I282" s="23">
        <f t="shared" si="10"/>
        <v>0</v>
      </c>
    </row>
    <row r="283" spans="1:9">
      <c r="A283" s="8"/>
      <c r="B283" s="8"/>
      <c r="C283" s="23" t="s">
        <v>372</v>
      </c>
      <c r="D283" s="8"/>
      <c r="E283" s="8"/>
      <c r="F283" s="8"/>
      <c r="G283" s="8"/>
      <c r="H283" s="23">
        <f t="shared" si="9"/>
        <v>0</v>
      </c>
      <c r="I283" s="23">
        <f t="shared" si="10"/>
        <v>0</v>
      </c>
    </row>
    <row r="284" spans="1:9">
      <c r="A284" s="8"/>
      <c r="B284" s="8"/>
      <c r="C284" s="23" t="s">
        <v>372</v>
      </c>
      <c r="D284" s="8"/>
      <c r="E284" s="8"/>
      <c r="F284" s="8"/>
      <c r="G284" s="8"/>
      <c r="H284" s="23">
        <f t="shared" si="9"/>
        <v>0</v>
      </c>
      <c r="I284" s="23">
        <f t="shared" si="10"/>
        <v>0</v>
      </c>
    </row>
    <row r="285" spans="1:9">
      <c r="A285" s="8"/>
      <c r="B285" s="8"/>
      <c r="C285" s="23" t="s">
        <v>372</v>
      </c>
      <c r="D285" s="8"/>
      <c r="E285" s="8"/>
      <c r="F285" s="8"/>
      <c r="G285" s="8"/>
      <c r="H285" s="23">
        <f t="shared" si="9"/>
        <v>0</v>
      </c>
      <c r="I285" s="23">
        <f t="shared" si="10"/>
        <v>0</v>
      </c>
    </row>
    <row r="286" spans="1:9">
      <c r="A286" s="8"/>
      <c r="B286" s="8"/>
      <c r="C286" s="23" t="s">
        <v>372</v>
      </c>
      <c r="D286" s="8"/>
      <c r="E286" s="8"/>
      <c r="F286" s="8"/>
      <c r="G286" s="8"/>
      <c r="H286" s="23">
        <f t="shared" si="9"/>
        <v>0</v>
      </c>
      <c r="I286" s="23">
        <f t="shared" si="10"/>
        <v>0</v>
      </c>
    </row>
    <row r="287" spans="1:9">
      <c r="A287" s="8"/>
      <c r="B287" s="8"/>
      <c r="C287" s="23" t="s">
        <v>372</v>
      </c>
      <c r="D287" s="8"/>
      <c r="E287" s="8"/>
      <c r="F287" s="8"/>
      <c r="G287" s="8"/>
      <c r="H287" s="23">
        <f t="shared" si="9"/>
        <v>0</v>
      </c>
      <c r="I287" s="23">
        <f t="shared" si="10"/>
        <v>0</v>
      </c>
    </row>
    <row r="288" spans="1:9">
      <c r="A288" s="8"/>
      <c r="B288" s="8"/>
      <c r="C288" s="23" t="s">
        <v>372</v>
      </c>
      <c r="D288" s="8"/>
      <c r="E288" s="8"/>
      <c r="F288" s="8"/>
      <c r="G288" s="8"/>
      <c r="H288" s="23">
        <f t="shared" si="9"/>
        <v>0</v>
      </c>
      <c r="I288" s="23">
        <f t="shared" si="10"/>
        <v>0</v>
      </c>
    </row>
    <row r="289" spans="1:9">
      <c r="A289" s="8"/>
      <c r="B289" s="8"/>
      <c r="C289" s="23" t="s">
        <v>372</v>
      </c>
      <c r="D289" s="8"/>
      <c r="E289" s="8"/>
      <c r="F289" s="8"/>
      <c r="G289" s="8"/>
      <c r="H289" s="23">
        <f t="shared" si="9"/>
        <v>0</v>
      </c>
      <c r="I289" s="23">
        <f t="shared" si="10"/>
        <v>0</v>
      </c>
    </row>
    <row r="290" spans="1:9">
      <c r="A290" s="8"/>
      <c r="B290" s="8"/>
      <c r="C290" s="23" t="s">
        <v>372</v>
      </c>
      <c r="D290" s="8"/>
      <c r="E290" s="8"/>
      <c r="F290" s="8"/>
      <c r="G290" s="8"/>
      <c r="H290" s="23">
        <f t="shared" si="9"/>
        <v>0</v>
      </c>
      <c r="I290" s="23">
        <f t="shared" si="10"/>
        <v>0</v>
      </c>
    </row>
    <row r="291" spans="1:9">
      <c r="A291" s="8"/>
      <c r="B291" s="8"/>
      <c r="C291" s="23" t="s">
        <v>372</v>
      </c>
      <c r="D291" s="8"/>
      <c r="E291" s="8"/>
      <c r="F291" s="8"/>
      <c r="G291" s="8"/>
      <c r="H291" s="23">
        <f t="shared" si="9"/>
        <v>0</v>
      </c>
      <c r="I291" s="23">
        <f t="shared" si="10"/>
        <v>0</v>
      </c>
    </row>
    <row r="292" spans="1:9">
      <c r="A292" s="8"/>
      <c r="B292" s="8"/>
      <c r="C292" s="23" t="s">
        <v>372</v>
      </c>
      <c r="D292" s="8"/>
      <c r="E292" s="8"/>
      <c r="F292" s="8"/>
      <c r="G292" s="8"/>
      <c r="H292" s="23">
        <f t="shared" si="9"/>
        <v>0</v>
      </c>
      <c r="I292" s="23">
        <f t="shared" si="10"/>
        <v>0</v>
      </c>
    </row>
    <row r="293" spans="1:9">
      <c r="A293" s="8"/>
      <c r="B293" s="8"/>
      <c r="C293" s="23" t="s">
        <v>372</v>
      </c>
      <c r="D293" s="8"/>
      <c r="E293" s="8"/>
      <c r="F293" s="8"/>
      <c r="G293" s="8"/>
      <c r="H293" s="23">
        <f t="shared" si="9"/>
        <v>0</v>
      </c>
      <c r="I293" s="23">
        <f t="shared" si="10"/>
        <v>0</v>
      </c>
    </row>
    <row r="294" spans="1:9">
      <c r="A294" s="8"/>
      <c r="B294" s="8"/>
      <c r="C294" s="23" t="s">
        <v>372</v>
      </c>
      <c r="D294" s="8"/>
      <c r="E294" s="8"/>
      <c r="F294" s="8"/>
      <c r="G294" s="8"/>
      <c r="H294" s="23">
        <f t="shared" si="9"/>
        <v>0</v>
      </c>
      <c r="I294" s="23">
        <f t="shared" si="10"/>
        <v>0</v>
      </c>
    </row>
    <row r="295" spans="1:9">
      <c r="A295" s="8"/>
      <c r="B295" s="8"/>
      <c r="C295" s="23" t="s">
        <v>372</v>
      </c>
      <c r="D295" s="8"/>
      <c r="E295" s="8"/>
      <c r="F295" s="8"/>
      <c r="G295" s="8"/>
      <c r="H295" s="23">
        <f t="shared" si="9"/>
        <v>0</v>
      </c>
      <c r="I295" s="23">
        <f t="shared" si="10"/>
        <v>0</v>
      </c>
    </row>
    <row r="296" spans="1:9">
      <c r="A296" s="8"/>
      <c r="B296" s="8"/>
      <c r="C296" s="23" t="s">
        <v>372</v>
      </c>
      <c r="D296" s="8"/>
      <c r="E296" s="8"/>
      <c r="F296" s="8"/>
      <c r="G296" s="8"/>
      <c r="H296" s="23">
        <f t="shared" si="9"/>
        <v>0</v>
      </c>
      <c r="I296" s="23">
        <f t="shared" si="10"/>
        <v>0</v>
      </c>
    </row>
    <row r="297" spans="1:9">
      <c r="A297" s="8"/>
      <c r="B297" s="8"/>
      <c r="C297" s="23" t="s">
        <v>372</v>
      </c>
      <c r="D297" s="8"/>
      <c r="E297" s="8"/>
      <c r="F297" s="8"/>
      <c r="G297" s="8"/>
      <c r="H297" s="23">
        <f t="shared" si="9"/>
        <v>0</v>
      </c>
      <c r="I297" s="23">
        <f t="shared" si="10"/>
        <v>0</v>
      </c>
    </row>
    <row r="298" spans="1:9">
      <c r="A298" s="8"/>
      <c r="B298" s="8"/>
      <c r="C298" s="23" t="s">
        <v>372</v>
      </c>
      <c r="D298" s="8"/>
      <c r="E298" s="8"/>
      <c r="F298" s="8"/>
      <c r="G298" s="8"/>
      <c r="H298" s="23">
        <f t="shared" si="9"/>
        <v>0</v>
      </c>
      <c r="I298" s="23">
        <f t="shared" si="10"/>
        <v>0</v>
      </c>
    </row>
    <row r="299" spans="1:9">
      <c r="A299" s="8"/>
      <c r="B299" s="8"/>
      <c r="C299" s="23" t="s">
        <v>372</v>
      </c>
      <c r="D299" s="8"/>
      <c r="E299" s="8"/>
      <c r="F299" s="8"/>
      <c r="G299" s="8"/>
      <c r="H299" s="23">
        <f t="shared" si="9"/>
        <v>0</v>
      </c>
      <c r="I299" s="23">
        <f t="shared" si="10"/>
        <v>0</v>
      </c>
    </row>
    <row r="300" spans="1:9">
      <c r="A300" s="8"/>
      <c r="B300" s="8"/>
      <c r="C300" s="23" t="s">
        <v>372</v>
      </c>
      <c r="D300" s="8"/>
      <c r="E300" s="8"/>
      <c r="F300" s="8"/>
      <c r="G300" s="8"/>
      <c r="H300" s="23">
        <f t="shared" si="9"/>
        <v>0</v>
      </c>
      <c r="I300" s="23">
        <f t="shared" si="10"/>
        <v>0</v>
      </c>
    </row>
    <row r="301" spans="1:9">
      <c r="A301" s="8"/>
      <c r="B301" s="8"/>
      <c r="C301" s="23" t="s">
        <v>372</v>
      </c>
      <c r="D301" s="8"/>
      <c r="E301" s="8"/>
      <c r="F301" s="8"/>
      <c r="G301" s="8"/>
      <c r="H301" s="23">
        <f t="shared" si="9"/>
        <v>0</v>
      </c>
      <c r="I301" s="23">
        <f t="shared" si="10"/>
        <v>0</v>
      </c>
    </row>
    <row r="302" spans="1:9">
      <c r="A302" s="8"/>
      <c r="B302" s="8"/>
      <c r="C302" s="23" t="s">
        <v>372</v>
      </c>
      <c r="D302" s="8"/>
      <c r="E302" s="8"/>
      <c r="F302" s="8"/>
      <c r="G302" s="8"/>
      <c r="H302" s="23">
        <f t="shared" si="9"/>
        <v>0</v>
      </c>
      <c r="I302" s="23">
        <f t="shared" si="10"/>
        <v>0</v>
      </c>
    </row>
    <row r="303" spans="1:9">
      <c r="A303" s="8"/>
      <c r="B303" s="8"/>
      <c r="C303" s="23" t="s">
        <v>372</v>
      </c>
      <c r="D303" s="8"/>
      <c r="E303" s="8"/>
      <c r="F303" s="8"/>
      <c r="G303" s="8"/>
      <c r="H303" s="23">
        <f t="shared" si="9"/>
        <v>0</v>
      </c>
      <c r="I303" s="23">
        <f t="shared" si="10"/>
        <v>0</v>
      </c>
    </row>
    <row r="304" spans="1:9">
      <c r="A304" s="8"/>
      <c r="B304" s="8"/>
      <c r="C304" s="23" t="s">
        <v>372</v>
      </c>
      <c r="D304" s="8"/>
      <c r="E304" s="8"/>
      <c r="F304" s="8"/>
      <c r="G304" s="8"/>
      <c r="H304" s="23">
        <f t="shared" si="9"/>
        <v>0</v>
      </c>
      <c r="I304" s="23">
        <f t="shared" si="10"/>
        <v>0</v>
      </c>
    </row>
    <row r="305" spans="1:9">
      <c r="A305" s="8"/>
      <c r="B305" s="8"/>
      <c r="C305" s="23" t="s">
        <v>372</v>
      </c>
      <c r="D305" s="8"/>
      <c r="E305" s="8"/>
      <c r="F305" s="8"/>
      <c r="G305" s="8"/>
      <c r="H305" s="23">
        <f t="shared" si="9"/>
        <v>0</v>
      </c>
      <c r="I305" s="23">
        <f t="shared" si="10"/>
        <v>0</v>
      </c>
    </row>
    <row r="306" spans="1:9">
      <c r="A306" s="8"/>
      <c r="B306" s="8"/>
      <c r="C306" s="23" t="s">
        <v>372</v>
      </c>
      <c r="D306" s="8"/>
      <c r="E306" s="8"/>
      <c r="F306" s="8"/>
      <c r="G306" s="8"/>
      <c r="H306" s="23">
        <f t="shared" si="9"/>
        <v>0</v>
      </c>
      <c r="I306" s="23">
        <f t="shared" si="10"/>
        <v>0</v>
      </c>
    </row>
    <row r="307" spans="1:9">
      <c r="A307" s="8"/>
      <c r="B307" s="8"/>
      <c r="C307" s="23" t="s">
        <v>372</v>
      </c>
      <c r="D307" s="8"/>
      <c r="E307" s="8"/>
      <c r="F307" s="8"/>
      <c r="G307" s="8"/>
      <c r="H307" s="23">
        <f t="shared" si="9"/>
        <v>0</v>
      </c>
      <c r="I307" s="23">
        <f t="shared" si="10"/>
        <v>0</v>
      </c>
    </row>
    <row r="308" spans="1:9">
      <c r="A308" s="8"/>
      <c r="B308" s="8"/>
      <c r="C308" s="23" t="s">
        <v>372</v>
      </c>
      <c r="D308" s="8"/>
      <c r="E308" s="8"/>
      <c r="F308" s="8"/>
      <c r="G308" s="8"/>
      <c r="H308" s="23">
        <f t="shared" si="9"/>
        <v>0</v>
      </c>
      <c r="I308" s="23">
        <f t="shared" si="10"/>
        <v>0</v>
      </c>
    </row>
    <row r="309" spans="1:9">
      <c r="A309" s="8"/>
      <c r="B309" s="8"/>
      <c r="C309" s="23" t="s">
        <v>372</v>
      </c>
      <c r="D309" s="8"/>
      <c r="E309" s="8"/>
      <c r="F309" s="8"/>
      <c r="G309" s="8"/>
      <c r="H309" s="23">
        <f t="shared" si="9"/>
        <v>0</v>
      </c>
      <c r="I309" s="23">
        <f t="shared" si="10"/>
        <v>0</v>
      </c>
    </row>
    <row r="310" spans="1:9">
      <c r="A310" s="8"/>
      <c r="B310" s="8"/>
      <c r="C310" s="23" t="s">
        <v>372</v>
      </c>
      <c r="D310" s="8"/>
      <c r="E310" s="8"/>
      <c r="F310" s="8"/>
      <c r="G310" s="8"/>
      <c r="H310" s="23">
        <f t="shared" si="9"/>
        <v>0</v>
      </c>
      <c r="I310" s="23">
        <f t="shared" si="10"/>
        <v>0</v>
      </c>
    </row>
    <row r="311" spans="1:9">
      <c r="A311" s="8"/>
      <c r="B311" s="8"/>
      <c r="C311" s="23" t="s">
        <v>372</v>
      </c>
      <c r="D311" s="8"/>
      <c r="E311" s="8"/>
      <c r="F311" s="8"/>
      <c r="G311" s="8"/>
      <c r="H311" s="23">
        <f t="shared" si="9"/>
        <v>0</v>
      </c>
      <c r="I311" s="23">
        <f t="shared" si="10"/>
        <v>0</v>
      </c>
    </row>
    <row r="312" spans="1:9">
      <c r="A312" s="8"/>
      <c r="B312" s="8"/>
      <c r="C312" s="23" t="s">
        <v>372</v>
      </c>
      <c r="D312" s="8"/>
      <c r="E312" s="8"/>
      <c r="F312" s="8"/>
      <c r="G312" s="8"/>
      <c r="H312" s="23">
        <f t="shared" si="9"/>
        <v>0</v>
      </c>
      <c r="I312" s="23">
        <f t="shared" si="10"/>
        <v>0</v>
      </c>
    </row>
    <row r="313" spans="1:9">
      <c r="A313" s="8"/>
      <c r="B313" s="8"/>
      <c r="C313" s="23" t="s">
        <v>372</v>
      </c>
      <c r="D313" s="8"/>
      <c r="E313" s="8"/>
      <c r="F313" s="8"/>
      <c r="G313" s="8"/>
      <c r="H313" s="23">
        <f t="shared" si="9"/>
        <v>0</v>
      </c>
      <c r="I313" s="23">
        <f t="shared" si="10"/>
        <v>0</v>
      </c>
    </row>
    <row r="314" spans="1:9">
      <c r="A314" s="8"/>
      <c r="B314" s="8"/>
      <c r="C314" s="23" t="s">
        <v>372</v>
      </c>
      <c r="D314" s="8"/>
      <c r="E314" s="8"/>
      <c r="F314" s="8"/>
      <c r="G314" s="8"/>
      <c r="H314" s="23">
        <f t="shared" si="9"/>
        <v>0</v>
      </c>
      <c r="I314" s="23">
        <f t="shared" si="10"/>
        <v>0</v>
      </c>
    </row>
    <row r="315" spans="1:9">
      <c r="A315" s="8"/>
      <c r="B315" s="8"/>
      <c r="C315" s="23" t="s">
        <v>372</v>
      </c>
      <c r="D315" s="8"/>
      <c r="E315" s="8"/>
      <c r="F315" s="8"/>
      <c r="G315" s="8"/>
      <c r="H315" s="23">
        <f t="shared" si="9"/>
        <v>0</v>
      </c>
      <c r="I315" s="23">
        <f t="shared" si="10"/>
        <v>0</v>
      </c>
    </row>
    <row r="316" spans="1:9">
      <c r="A316" s="8"/>
      <c r="B316" s="8"/>
      <c r="C316" s="23" t="s">
        <v>372</v>
      </c>
      <c r="D316" s="8"/>
      <c r="E316" s="8"/>
      <c r="F316" s="8"/>
      <c r="G316" s="8"/>
      <c r="H316" s="23">
        <f t="shared" si="9"/>
        <v>0</v>
      </c>
      <c r="I316" s="23">
        <f t="shared" si="10"/>
        <v>0</v>
      </c>
    </row>
    <row r="317" spans="1:9">
      <c r="A317" s="8"/>
      <c r="B317" s="8"/>
      <c r="C317" s="23" t="s">
        <v>372</v>
      </c>
      <c r="D317" s="8"/>
      <c r="E317" s="8"/>
      <c r="F317" s="8"/>
      <c r="G317" s="8"/>
      <c r="H317" s="23">
        <f t="shared" si="9"/>
        <v>0</v>
      </c>
      <c r="I317" s="23">
        <f t="shared" si="10"/>
        <v>0</v>
      </c>
    </row>
    <row r="318" spans="1:9">
      <c r="A318" s="8"/>
      <c r="B318" s="8"/>
      <c r="C318" s="23" t="s">
        <v>372</v>
      </c>
      <c r="D318" s="8"/>
      <c r="E318" s="8"/>
      <c r="F318" s="8"/>
      <c r="G318" s="8"/>
      <c r="H318" s="23">
        <f t="shared" si="9"/>
        <v>0</v>
      </c>
      <c r="I318" s="23">
        <f t="shared" si="10"/>
        <v>0</v>
      </c>
    </row>
    <row r="319" spans="1:9">
      <c r="A319" s="8"/>
      <c r="B319" s="8"/>
      <c r="C319" s="23" t="s">
        <v>372</v>
      </c>
      <c r="D319" s="8"/>
      <c r="E319" s="8"/>
      <c r="F319" s="8"/>
      <c r="G319" s="8"/>
      <c r="H319" s="23">
        <f t="shared" si="9"/>
        <v>0</v>
      </c>
      <c r="I319" s="23">
        <f t="shared" si="10"/>
        <v>0</v>
      </c>
    </row>
    <row r="320" spans="1:9">
      <c r="A320" s="8"/>
      <c r="B320" s="8"/>
      <c r="C320" s="23" t="s">
        <v>372</v>
      </c>
      <c r="D320" s="8"/>
      <c r="E320" s="8"/>
      <c r="F320" s="8"/>
      <c r="G320" s="8"/>
      <c r="H320" s="23">
        <f t="shared" si="9"/>
        <v>0</v>
      </c>
      <c r="I320" s="23">
        <f t="shared" si="10"/>
        <v>0</v>
      </c>
    </row>
    <row r="321" spans="1:9">
      <c r="A321" s="8"/>
      <c r="B321" s="8"/>
      <c r="C321" s="23" t="s">
        <v>372</v>
      </c>
      <c r="D321" s="8"/>
      <c r="E321" s="8"/>
      <c r="F321" s="8"/>
      <c r="G321" s="8"/>
      <c r="H321" s="23">
        <f t="shared" si="9"/>
        <v>0</v>
      </c>
      <c r="I321" s="23">
        <f t="shared" si="10"/>
        <v>0</v>
      </c>
    </row>
    <row r="322" spans="1:9">
      <c r="A322" s="8"/>
      <c r="B322" s="8"/>
      <c r="C322" s="23" t="s">
        <v>372</v>
      </c>
      <c r="D322" s="8"/>
      <c r="E322" s="8"/>
      <c r="F322" s="8"/>
      <c r="G322" s="8"/>
      <c r="H322" s="23">
        <f t="shared" si="9"/>
        <v>0</v>
      </c>
      <c r="I322" s="23">
        <f t="shared" si="10"/>
        <v>0</v>
      </c>
    </row>
    <row r="323" spans="1:9">
      <c r="A323" s="8"/>
      <c r="B323" s="8"/>
      <c r="C323" s="23" t="s">
        <v>372</v>
      </c>
      <c r="D323" s="8"/>
      <c r="E323" s="8"/>
      <c r="F323" s="8"/>
      <c r="G323" s="8"/>
      <c r="H323" s="23">
        <f t="shared" si="9"/>
        <v>0</v>
      </c>
      <c r="I323" s="23">
        <f t="shared" si="10"/>
        <v>0</v>
      </c>
    </row>
    <row r="324" spans="1:9">
      <c r="A324" s="8"/>
      <c r="B324" s="8"/>
      <c r="C324" s="23" t="s">
        <v>372</v>
      </c>
      <c r="D324" s="8"/>
      <c r="E324" s="8"/>
      <c r="F324" s="8"/>
      <c r="G324" s="8"/>
      <c r="H324" s="23">
        <f t="shared" ref="H324:H387" si="11">SUMPRODUCT($D$2:$G$2,D324:G324)</f>
        <v>0</v>
      </c>
      <c r="I324" s="23">
        <f t="shared" ref="I324:I387" si="12">SUM(D324:G324)</f>
        <v>0</v>
      </c>
    </row>
    <row r="325" spans="1:9">
      <c r="A325" s="8"/>
      <c r="B325" s="8"/>
      <c r="C325" s="23" t="s">
        <v>372</v>
      </c>
      <c r="D325" s="8"/>
      <c r="E325" s="8"/>
      <c r="F325" s="8"/>
      <c r="G325" s="8"/>
      <c r="H325" s="23">
        <f t="shared" si="11"/>
        <v>0</v>
      </c>
      <c r="I325" s="23">
        <f t="shared" si="12"/>
        <v>0</v>
      </c>
    </row>
    <row r="326" spans="1:9">
      <c r="A326" s="8"/>
      <c r="B326" s="8"/>
      <c r="C326" s="23" t="s">
        <v>372</v>
      </c>
      <c r="D326" s="8"/>
      <c r="E326" s="8"/>
      <c r="F326" s="8"/>
      <c r="G326" s="8"/>
      <c r="H326" s="23">
        <f t="shared" si="11"/>
        <v>0</v>
      </c>
      <c r="I326" s="23">
        <f t="shared" si="12"/>
        <v>0</v>
      </c>
    </row>
    <row r="327" spans="1:9">
      <c r="A327" s="8"/>
      <c r="B327" s="8"/>
      <c r="C327" s="23" t="s">
        <v>372</v>
      </c>
      <c r="D327" s="8"/>
      <c r="E327" s="8"/>
      <c r="F327" s="8"/>
      <c r="G327" s="8"/>
      <c r="H327" s="23">
        <f t="shared" si="11"/>
        <v>0</v>
      </c>
      <c r="I327" s="23">
        <f t="shared" si="12"/>
        <v>0</v>
      </c>
    </row>
    <row r="328" spans="1:9">
      <c r="A328" s="8"/>
      <c r="B328" s="8"/>
      <c r="C328" s="23" t="s">
        <v>372</v>
      </c>
      <c r="D328" s="8"/>
      <c r="E328" s="8"/>
      <c r="F328" s="8"/>
      <c r="G328" s="8"/>
      <c r="H328" s="23">
        <f t="shared" si="11"/>
        <v>0</v>
      </c>
      <c r="I328" s="23">
        <f t="shared" si="12"/>
        <v>0</v>
      </c>
    </row>
    <row r="329" spans="1:9">
      <c r="A329" s="8"/>
      <c r="B329" s="8"/>
      <c r="C329" s="23" t="s">
        <v>372</v>
      </c>
      <c r="D329" s="8"/>
      <c r="E329" s="8"/>
      <c r="F329" s="8"/>
      <c r="G329" s="8"/>
      <c r="H329" s="23">
        <f t="shared" si="11"/>
        <v>0</v>
      </c>
      <c r="I329" s="23">
        <f t="shared" si="12"/>
        <v>0</v>
      </c>
    </row>
    <row r="330" spans="1:9">
      <c r="A330" s="8"/>
      <c r="B330" s="8"/>
      <c r="C330" s="23" t="s">
        <v>372</v>
      </c>
      <c r="D330" s="8"/>
      <c r="E330" s="8"/>
      <c r="F330" s="8"/>
      <c r="G330" s="8"/>
      <c r="H330" s="23">
        <f t="shared" si="11"/>
        <v>0</v>
      </c>
      <c r="I330" s="23">
        <f t="shared" si="12"/>
        <v>0</v>
      </c>
    </row>
    <row r="331" spans="1:9">
      <c r="A331" s="8"/>
      <c r="B331" s="8"/>
      <c r="C331" s="23" t="s">
        <v>372</v>
      </c>
      <c r="D331" s="8"/>
      <c r="E331" s="8"/>
      <c r="F331" s="8"/>
      <c r="G331" s="8"/>
      <c r="H331" s="23">
        <f t="shared" si="11"/>
        <v>0</v>
      </c>
      <c r="I331" s="23">
        <f t="shared" si="12"/>
        <v>0</v>
      </c>
    </row>
    <row r="332" spans="1:9">
      <c r="A332" s="8"/>
      <c r="B332" s="8"/>
      <c r="C332" s="23" t="s">
        <v>372</v>
      </c>
      <c r="D332" s="8"/>
      <c r="E332" s="8"/>
      <c r="F332" s="8"/>
      <c r="G332" s="8"/>
      <c r="H332" s="23">
        <f t="shared" si="11"/>
        <v>0</v>
      </c>
      <c r="I332" s="23">
        <f t="shared" si="12"/>
        <v>0</v>
      </c>
    </row>
    <row r="333" spans="1:9">
      <c r="A333" s="8"/>
      <c r="B333" s="8"/>
      <c r="C333" s="23" t="s">
        <v>372</v>
      </c>
      <c r="D333" s="8"/>
      <c r="E333" s="8"/>
      <c r="F333" s="8"/>
      <c r="G333" s="8"/>
      <c r="H333" s="23">
        <f t="shared" si="11"/>
        <v>0</v>
      </c>
      <c r="I333" s="23">
        <f t="shared" si="12"/>
        <v>0</v>
      </c>
    </row>
    <row r="334" spans="1:9">
      <c r="A334" s="8"/>
      <c r="B334" s="8"/>
      <c r="C334" s="23" t="s">
        <v>372</v>
      </c>
      <c r="D334" s="8"/>
      <c r="E334" s="8"/>
      <c r="F334" s="8"/>
      <c r="G334" s="8"/>
      <c r="H334" s="23">
        <f t="shared" si="11"/>
        <v>0</v>
      </c>
      <c r="I334" s="23">
        <f t="shared" si="12"/>
        <v>0</v>
      </c>
    </row>
    <row r="335" spans="1:9">
      <c r="A335" s="8"/>
      <c r="B335" s="8"/>
      <c r="C335" s="23" t="s">
        <v>372</v>
      </c>
      <c r="D335" s="8"/>
      <c r="E335" s="8"/>
      <c r="F335" s="8"/>
      <c r="G335" s="8"/>
      <c r="H335" s="23">
        <f t="shared" si="11"/>
        <v>0</v>
      </c>
      <c r="I335" s="23">
        <f t="shared" si="12"/>
        <v>0</v>
      </c>
    </row>
    <row r="336" spans="1:9">
      <c r="A336" s="8"/>
      <c r="B336" s="8"/>
      <c r="C336" s="23" t="s">
        <v>372</v>
      </c>
      <c r="D336" s="8"/>
      <c r="E336" s="8"/>
      <c r="F336" s="8"/>
      <c r="G336" s="8"/>
      <c r="H336" s="23">
        <f t="shared" si="11"/>
        <v>0</v>
      </c>
      <c r="I336" s="23">
        <f t="shared" si="12"/>
        <v>0</v>
      </c>
    </row>
    <row r="337" spans="1:9">
      <c r="A337" s="8"/>
      <c r="B337" s="8"/>
      <c r="C337" s="23" t="s">
        <v>372</v>
      </c>
      <c r="D337" s="8"/>
      <c r="E337" s="8"/>
      <c r="F337" s="8"/>
      <c r="G337" s="8"/>
      <c r="H337" s="23">
        <f t="shared" si="11"/>
        <v>0</v>
      </c>
      <c r="I337" s="23">
        <f t="shared" si="12"/>
        <v>0</v>
      </c>
    </row>
    <row r="338" spans="1:9">
      <c r="A338" s="8"/>
      <c r="B338" s="8"/>
      <c r="C338" s="23" t="s">
        <v>372</v>
      </c>
      <c r="D338" s="8"/>
      <c r="E338" s="8"/>
      <c r="F338" s="8"/>
      <c r="G338" s="8"/>
      <c r="H338" s="23">
        <f t="shared" si="11"/>
        <v>0</v>
      </c>
      <c r="I338" s="23">
        <f t="shared" si="12"/>
        <v>0</v>
      </c>
    </row>
    <row r="339" spans="1:9">
      <c r="A339" s="8"/>
      <c r="B339" s="8"/>
      <c r="C339" s="23" t="s">
        <v>372</v>
      </c>
      <c r="D339" s="8"/>
      <c r="E339" s="8"/>
      <c r="F339" s="8"/>
      <c r="G339" s="8"/>
      <c r="H339" s="23">
        <f t="shared" si="11"/>
        <v>0</v>
      </c>
      <c r="I339" s="23">
        <f t="shared" si="12"/>
        <v>0</v>
      </c>
    </row>
    <row r="340" spans="1:9">
      <c r="A340" s="8"/>
      <c r="B340" s="8"/>
      <c r="C340" s="23" t="s">
        <v>372</v>
      </c>
      <c r="D340" s="8"/>
      <c r="E340" s="8"/>
      <c r="F340" s="8"/>
      <c r="G340" s="8"/>
      <c r="H340" s="23">
        <f t="shared" si="11"/>
        <v>0</v>
      </c>
      <c r="I340" s="23">
        <f t="shared" si="12"/>
        <v>0</v>
      </c>
    </row>
    <row r="341" spans="1:9">
      <c r="A341" s="8"/>
      <c r="B341" s="8"/>
      <c r="C341" s="23" t="s">
        <v>372</v>
      </c>
      <c r="D341" s="8"/>
      <c r="E341" s="8"/>
      <c r="F341" s="8"/>
      <c r="G341" s="8"/>
      <c r="H341" s="23">
        <f t="shared" si="11"/>
        <v>0</v>
      </c>
      <c r="I341" s="23">
        <f t="shared" si="12"/>
        <v>0</v>
      </c>
    </row>
    <row r="342" spans="1:9">
      <c r="A342" s="8"/>
      <c r="B342" s="8"/>
      <c r="C342" s="23" t="s">
        <v>372</v>
      </c>
      <c r="D342" s="8"/>
      <c r="E342" s="8"/>
      <c r="F342" s="8"/>
      <c r="G342" s="8"/>
      <c r="H342" s="23">
        <f t="shared" si="11"/>
        <v>0</v>
      </c>
      <c r="I342" s="23">
        <f t="shared" si="12"/>
        <v>0</v>
      </c>
    </row>
    <row r="343" spans="1:9">
      <c r="A343" s="8"/>
      <c r="B343" s="8"/>
      <c r="C343" s="23" t="s">
        <v>372</v>
      </c>
      <c r="D343" s="8"/>
      <c r="E343" s="8"/>
      <c r="F343" s="8"/>
      <c r="G343" s="8"/>
      <c r="H343" s="23">
        <f t="shared" si="11"/>
        <v>0</v>
      </c>
      <c r="I343" s="23">
        <f t="shared" si="12"/>
        <v>0</v>
      </c>
    </row>
    <row r="344" spans="1:9">
      <c r="A344" s="8"/>
      <c r="B344" s="8"/>
      <c r="C344" s="23" t="s">
        <v>372</v>
      </c>
      <c r="D344" s="8"/>
      <c r="E344" s="8"/>
      <c r="F344" s="8"/>
      <c r="G344" s="8"/>
      <c r="H344" s="23">
        <f t="shared" si="11"/>
        <v>0</v>
      </c>
      <c r="I344" s="23">
        <f t="shared" si="12"/>
        <v>0</v>
      </c>
    </row>
    <row r="345" spans="1:9">
      <c r="A345" s="8"/>
      <c r="B345" s="8"/>
      <c r="C345" s="23" t="s">
        <v>372</v>
      </c>
      <c r="D345" s="8"/>
      <c r="E345" s="8"/>
      <c r="F345" s="8"/>
      <c r="G345" s="8"/>
      <c r="H345" s="23">
        <f t="shared" si="11"/>
        <v>0</v>
      </c>
      <c r="I345" s="23">
        <f t="shared" si="12"/>
        <v>0</v>
      </c>
    </row>
    <row r="346" spans="1:9">
      <c r="A346" s="8"/>
      <c r="B346" s="8"/>
      <c r="C346" s="23" t="s">
        <v>372</v>
      </c>
      <c r="D346" s="8"/>
      <c r="E346" s="8"/>
      <c r="F346" s="8"/>
      <c r="G346" s="8"/>
      <c r="H346" s="23">
        <f t="shared" si="11"/>
        <v>0</v>
      </c>
      <c r="I346" s="23">
        <f t="shared" si="12"/>
        <v>0</v>
      </c>
    </row>
    <row r="347" spans="1:9">
      <c r="A347" s="8"/>
      <c r="B347" s="8"/>
      <c r="C347" s="23" t="s">
        <v>372</v>
      </c>
      <c r="D347" s="8"/>
      <c r="E347" s="8"/>
      <c r="F347" s="8"/>
      <c r="G347" s="8"/>
      <c r="H347" s="23">
        <f t="shared" si="11"/>
        <v>0</v>
      </c>
      <c r="I347" s="23">
        <f t="shared" si="12"/>
        <v>0</v>
      </c>
    </row>
    <row r="348" spans="1:9">
      <c r="A348" s="8"/>
      <c r="B348" s="8"/>
      <c r="C348" s="23" t="s">
        <v>372</v>
      </c>
      <c r="D348" s="8"/>
      <c r="E348" s="8"/>
      <c r="F348" s="8"/>
      <c r="G348" s="8"/>
      <c r="H348" s="23">
        <f t="shared" si="11"/>
        <v>0</v>
      </c>
      <c r="I348" s="23">
        <f t="shared" si="12"/>
        <v>0</v>
      </c>
    </row>
    <row r="349" spans="1:9">
      <c r="A349" s="8"/>
      <c r="B349" s="8"/>
      <c r="C349" s="23" t="s">
        <v>372</v>
      </c>
      <c r="D349" s="8"/>
      <c r="E349" s="8"/>
      <c r="F349" s="8"/>
      <c r="G349" s="8"/>
      <c r="H349" s="23">
        <f t="shared" si="11"/>
        <v>0</v>
      </c>
      <c r="I349" s="23">
        <f t="shared" si="12"/>
        <v>0</v>
      </c>
    </row>
    <row r="350" spans="1:9">
      <c r="A350" s="8"/>
      <c r="B350" s="8"/>
      <c r="C350" s="23" t="s">
        <v>372</v>
      </c>
      <c r="D350" s="8"/>
      <c r="E350" s="8"/>
      <c r="F350" s="8"/>
      <c r="G350" s="8"/>
      <c r="H350" s="23">
        <f t="shared" si="11"/>
        <v>0</v>
      </c>
      <c r="I350" s="23">
        <f t="shared" si="12"/>
        <v>0</v>
      </c>
    </row>
    <row r="351" spans="1:9">
      <c r="A351" s="8"/>
      <c r="B351" s="8"/>
      <c r="C351" s="23" t="s">
        <v>372</v>
      </c>
      <c r="D351" s="8"/>
      <c r="E351" s="8"/>
      <c r="F351" s="8"/>
      <c r="G351" s="8"/>
      <c r="H351" s="23">
        <f t="shared" si="11"/>
        <v>0</v>
      </c>
      <c r="I351" s="23">
        <f t="shared" si="12"/>
        <v>0</v>
      </c>
    </row>
    <row r="352" spans="1:9">
      <c r="A352" s="8"/>
      <c r="B352" s="8"/>
      <c r="C352" s="23" t="s">
        <v>372</v>
      </c>
      <c r="D352" s="8"/>
      <c r="E352" s="8"/>
      <c r="F352" s="8"/>
      <c r="G352" s="8"/>
      <c r="H352" s="23">
        <f t="shared" si="11"/>
        <v>0</v>
      </c>
      <c r="I352" s="23">
        <f t="shared" si="12"/>
        <v>0</v>
      </c>
    </row>
    <row r="353" spans="1:9">
      <c r="A353" s="8"/>
      <c r="B353" s="8"/>
      <c r="C353" s="23" t="s">
        <v>372</v>
      </c>
      <c r="D353" s="8"/>
      <c r="E353" s="8"/>
      <c r="F353" s="8"/>
      <c r="G353" s="8"/>
      <c r="H353" s="23">
        <f t="shared" si="11"/>
        <v>0</v>
      </c>
      <c r="I353" s="23">
        <f t="shared" si="12"/>
        <v>0</v>
      </c>
    </row>
    <row r="354" spans="1:9">
      <c r="A354" s="8"/>
      <c r="B354" s="8"/>
      <c r="C354" s="23" t="s">
        <v>372</v>
      </c>
      <c r="D354" s="8"/>
      <c r="E354" s="8"/>
      <c r="F354" s="8"/>
      <c r="G354" s="8"/>
      <c r="H354" s="23">
        <f t="shared" si="11"/>
        <v>0</v>
      </c>
      <c r="I354" s="23">
        <f t="shared" si="12"/>
        <v>0</v>
      </c>
    </row>
    <row r="355" spans="1:9">
      <c r="A355" s="8"/>
      <c r="B355" s="8"/>
      <c r="C355" s="23" t="s">
        <v>372</v>
      </c>
      <c r="D355" s="8"/>
      <c r="E355" s="8"/>
      <c r="F355" s="8"/>
      <c r="G355" s="8"/>
      <c r="H355" s="23">
        <f t="shared" si="11"/>
        <v>0</v>
      </c>
      <c r="I355" s="23">
        <f t="shared" si="12"/>
        <v>0</v>
      </c>
    </row>
    <row r="356" spans="1:9">
      <c r="A356" s="8"/>
      <c r="B356" s="8"/>
      <c r="C356" s="23" t="s">
        <v>372</v>
      </c>
      <c r="D356" s="8"/>
      <c r="E356" s="8"/>
      <c r="F356" s="8"/>
      <c r="G356" s="8"/>
      <c r="H356" s="23">
        <f t="shared" si="11"/>
        <v>0</v>
      </c>
      <c r="I356" s="23">
        <f t="shared" si="12"/>
        <v>0</v>
      </c>
    </row>
    <row r="357" spans="1:9">
      <c r="A357" s="8"/>
      <c r="B357" s="8"/>
      <c r="C357" s="23" t="s">
        <v>372</v>
      </c>
      <c r="D357" s="8"/>
      <c r="E357" s="8"/>
      <c r="F357" s="8"/>
      <c r="G357" s="8"/>
      <c r="H357" s="23">
        <f t="shared" si="11"/>
        <v>0</v>
      </c>
      <c r="I357" s="23">
        <f t="shared" si="12"/>
        <v>0</v>
      </c>
    </row>
    <row r="358" spans="1:9">
      <c r="A358" s="8"/>
      <c r="B358" s="8"/>
      <c r="C358" s="23" t="s">
        <v>372</v>
      </c>
      <c r="D358" s="8"/>
      <c r="E358" s="8"/>
      <c r="F358" s="8"/>
      <c r="G358" s="8"/>
      <c r="H358" s="23">
        <f t="shared" si="11"/>
        <v>0</v>
      </c>
      <c r="I358" s="23">
        <f t="shared" si="12"/>
        <v>0</v>
      </c>
    </row>
    <row r="359" spans="1:9">
      <c r="A359" s="8"/>
      <c r="B359" s="8"/>
      <c r="C359" s="23" t="s">
        <v>372</v>
      </c>
      <c r="D359" s="8"/>
      <c r="E359" s="8"/>
      <c r="F359" s="8"/>
      <c r="G359" s="8"/>
      <c r="H359" s="23">
        <f t="shared" si="11"/>
        <v>0</v>
      </c>
      <c r="I359" s="23">
        <f t="shared" si="12"/>
        <v>0</v>
      </c>
    </row>
    <row r="360" spans="1:9">
      <c r="A360" s="8"/>
      <c r="B360" s="8"/>
      <c r="C360" s="23" t="s">
        <v>372</v>
      </c>
      <c r="D360" s="8"/>
      <c r="E360" s="8"/>
      <c r="F360" s="8"/>
      <c r="G360" s="8"/>
      <c r="H360" s="23">
        <f t="shared" si="11"/>
        <v>0</v>
      </c>
      <c r="I360" s="23">
        <f t="shared" si="12"/>
        <v>0</v>
      </c>
    </row>
    <row r="361" spans="1:9">
      <c r="A361" s="8"/>
      <c r="B361" s="8"/>
      <c r="C361" s="23" t="s">
        <v>372</v>
      </c>
      <c r="D361" s="8"/>
      <c r="E361" s="8"/>
      <c r="F361" s="8"/>
      <c r="G361" s="8"/>
      <c r="H361" s="23">
        <f t="shared" si="11"/>
        <v>0</v>
      </c>
      <c r="I361" s="23">
        <f t="shared" si="12"/>
        <v>0</v>
      </c>
    </row>
    <row r="362" spans="1:9">
      <c r="A362" s="8"/>
      <c r="B362" s="8"/>
      <c r="C362" s="23" t="s">
        <v>372</v>
      </c>
      <c r="D362" s="8"/>
      <c r="E362" s="8"/>
      <c r="F362" s="8"/>
      <c r="G362" s="8"/>
      <c r="H362" s="23">
        <f t="shared" si="11"/>
        <v>0</v>
      </c>
      <c r="I362" s="23">
        <f t="shared" si="12"/>
        <v>0</v>
      </c>
    </row>
    <row r="363" spans="1:9">
      <c r="A363" s="8"/>
      <c r="B363" s="8"/>
      <c r="C363" s="23" t="s">
        <v>372</v>
      </c>
      <c r="D363" s="8"/>
      <c r="E363" s="8"/>
      <c r="F363" s="8"/>
      <c r="G363" s="8"/>
      <c r="H363" s="23">
        <f t="shared" si="11"/>
        <v>0</v>
      </c>
      <c r="I363" s="23">
        <f t="shared" si="12"/>
        <v>0</v>
      </c>
    </row>
    <row r="364" spans="1:9">
      <c r="A364" s="8"/>
      <c r="B364" s="8"/>
      <c r="C364" s="23" t="s">
        <v>372</v>
      </c>
      <c r="D364" s="8"/>
      <c r="E364" s="8"/>
      <c r="F364" s="8"/>
      <c r="G364" s="8"/>
      <c r="H364" s="23">
        <f t="shared" si="11"/>
        <v>0</v>
      </c>
      <c r="I364" s="23">
        <f t="shared" si="12"/>
        <v>0</v>
      </c>
    </row>
    <row r="365" spans="1:9">
      <c r="A365" s="8"/>
      <c r="B365" s="8"/>
      <c r="C365" s="23" t="s">
        <v>372</v>
      </c>
      <c r="D365" s="8"/>
      <c r="E365" s="8"/>
      <c r="F365" s="8"/>
      <c r="G365" s="8"/>
      <c r="H365" s="23">
        <f t="shared" si="11"/>
        <v>0</v>
      </c>
      <c r="I365" s="23">
        <f t="shared" si="12"/>
        <v>0</v>
      </c>
    </row>
    <row r="366" spans="1:9">
      <c r="A366" s="8"/>
      <c r="B366" s="8"/>
      <c r="C366" s="23" t="s">
        <v>372</v>
      </c>
      <c r="D366" s="8"/>
      <c r="E366" s="8"/>
      <c r="F366" s="8"/>
      <c r="G366" s="8"/>
      <c r="H366" s="23">
        <f t="shared" si="11"/>
        <v>0</v>
      </c>
      <c r="I366" s="23">
        <f t="shared" si="12"/>
        <v>0</v>
      </c>
    </row>
    <row r="367" spans="1:9">
      <c r="A367" s="8"/>
      <c r="B367" s="8"/>
      <c r="C367" s="23" t="s">
        <v>372</v>
      </c>
      <c r="D367" s="8"/>
      <c r="E367" s="8"/>
      <c r="F367" s="8"/>
      <c r="G367" s="8"/>
      <c r="H367" s="23">
        <f t="shared" si="11"/>
        <v>0</v>
      </c>
      <c r="I367" s="23">
        <f t="shared" si="12"/>
        <v>0</v>
      </c>
    </row>
    <row r="368" spans="1:9">
      <c r="A368" s="8"/>
      <c r="B368" s="8"/>
      <c r="C368" s="23" t="s">
        <v>372</v>
      </c>
      <c r="D368" s="8"/>
      <c r="E368" s="8"/>
      <c r="F368" s="8"/>
      <c r="G368" s="8"/>
      <c r="H368" s="23">
        <f t="shared" si="11"/>
        <v>0</v>
      </c>
      <c r="I368" s="23">
        <f t="shared" si="12"/>
        <v>0</v>
      </c>
    </row>
    <row r="369" spans="1:9">
      <c r="A369" s="8"/>
      <c r="B369" s="8"/>
      <c r="C369" s="23" t="s">
        <v>372</v>
      </c>
      <c r="D369" s="8"/>
      <c r="E369" s="8"/>
      <c r="F369" s="8"/>
      <c r="G369" s="8"/>
      <c r="H369" s="23">
        <f t="shared" si="11"/>
        <v>0</v>
      </c>
      <c r="I369" s="23">
        <f t="shared" si="12"/>
        <v>0</v>
      </c>
    </row>
    <row r="370" spans="1:9">
      <c r="A370" s="8"/>
      <c r="B370" s="8"/>
      <c r="C370" s="23" t="s">
        <v>372</v>
      </c>
      <c r="D370" s="8"/>
      <c r="E370" s="8"/>
      <c r="F370" s="8"/>
      <c r="G370" s="8"/>
      <c r="H370" s="23">
        <f t="shared" si="11"/>
        <v>0</v>
      </c>
      <c r="I370" s="23">
        <f t="shared" si="12"/>
        <v>0</v>
      </c>
    </row>
    <row r="371" spans="1:9">
      <c r="A371" s="8"/>
      <c r="B371" s="8"/>
      <c r="C371" s="23" t="s">
        <v>372</v>
      </c>
      <c r="D371" s="8"/>
      <c r="E371" s="8"/>
      <c r="F371" s="8"/>
      <c r="G371" s="8"/>
      <c r="H371" s="23">
        <f t="shared" si="11"/>
        <v>0</v>
      </c>
      <c r="I371" s="23">
        <f t="shared" si="12"/>
        <v>0</v>
      </c>
    </row>
    <row r="372" spans="1:9">
      <c r="A372" s="8"/>
      <c r="B372" s="8"/>
      <c r="C372" s="23" t="s">
        <v>372</v>
      </c>
      <c r="D372" s="8"/>
      <c r="E372" s="8"/>
      <c r="F372" s="8"/>
      <c r="G372" s="8"/>
      <c r="H372" s="23">
        <f t="shared" si="11"/>
        <v>0</v>
      </c>
      <c r="I372" s="23">
        <f t="shared" si="12"/>
        <v>0</v>
      </c>
    </row>
    <row r="373" spans="1:9">
      <c r="A373" s="8"/>
      <c r="B373" s="8"/>
      <c r="C373" s="23" t="s">
        <v>372</v>
      </c>
      <c r="D373" s="8"/>
      <c r="E373" s="8"/>
      <c r="F373" s="8"/>
      <c r="G373" s="8"/>
      <c r="H373" s="23">
        <f t="shared" si="11"/>
        <v>0</v>
      </c>
      <c r="I373" s="23">
        <f t="shared" si="12"/>
        <v>0</v>
      </c>
    </row>
    <row r="374" spans="1:9">
      <c r="A374" s="8"/>
      <c r="B374" s="8"/>
      <c r="C374" s="23" t="s">
        <v>372</v>
      </c>
      <c r="D374" s="8"/>
      <c r="E374" s="8"/>
      <c r="F374" s="8"/>
      <c r="G374" s="8"/>
      <c r="H374" s="23">
        <f t="shared" si="11"/>
        <v>0</v>
      </c>
      <c r="I374" s="23">
        <f t="shared" si="12"/>
        <v>0</v>
      </c>
    </row>
    <row r="375" spans="1:9">
      <c r="A375" s="8"/>
      <c r="B375" s="8"/>
      <c r="C375" s="23" t="s">
        <v>372</v>
      </c>
      <c r="D375" s="8"/>
      <c r="E375" s="8"/>
      <c r="F375" s="8"/>
      <c r="G375" s="8"/>
      <c r="H375" s="23">
        <f t="shared" si="11"/>
        <v>0</v>
      </c>
      <c r="I375" s="23">
        <f t="shared" si="12"/>
        <v>0</v>
      </c>
    </row>
    <row r="376" spans="1:9">
      <c r="A376" s="8"/>
      <c r="B376" s="8"/>
      <c r="C376" s="23" t="s">
        <v>372</v>
      </c>
      <c r="D376" s="8"/>
      <c r="E376" s="8"/>
      <c r="F376" s="8"/>
      <c r="G376" s="8"/>
      <c r="H376" s="23">
        <f t="shared" si="11"/>
        <v>0</v>
      </c>
      <c r="I376" s="23">
        <f t="shared" si="12"/>
        <v>0</v>
      </c>
    </row>
    <row r="377" spans="1:9">
      <c r="A377" s="8"/>
      <c r="B377" s="8"/>
      <c r="C377" s="23" t="s">
        <v>372</v>
      </c>
      <c r="D377" s="8"/>
      <c r="E377" s="8"/>
      <c r="F377" s="8"/>
      <c r="G377" s="8"/>
      <c r="H377" s="23">
        <f t="shared" si="11"/>
        <v>0</v>
      </c>
      <c r="I377" s="23">
        <f t="shared" si="12"/>
        <v>0</v>
      </c>
    </row>
    <row r="378" spans="1:9">
      <c r="A378" s="8"/>
      <c r="B378" s="8"/>
      <c r="C378" s="23" t="s">
        <v>372</v>
      </c>
      <c r="D378" s="8"/>
      <c r="E378" s="8"/>
      <c r="F378" s="8"/>
      <c r="G378" s="8"/>
      <c r="H378" s="23">
        <f t="shared" si="11"/>
        <v>0</v>
      </c>
      <c r="I378" s="23">
        <f t="shared" si="12"/>
        <v>0</v>
      </c>
    </row>
    <row r="379" spans="1:9">
      <c r="A379" s="8"/>
      <c r="B379" s="8"/>
      <c r="C379" s="23" t="s">
        <v>372</v>
      </c>
      <c r="D379" s="8"/>
      <c r="E379" s="8"/>
      <c r="F379" s="8"/>
      <c r="G379" s="8"/>
      <c r="H379" s="23">
        <f t="shared" si="11"/>
        <v>0</v>
      </c>
      <c r="I379" s="23">
        <f t="shared" si="12"/>
        <v>0</v>
      </c>
    </row>
    <row r="380" spans="1:9">
      <c r="A380" s="8"/>
      <c r="B380" s="8"/>
      <c r="C380" s="23" t="s">
        <v>372</v>
      </c>
      <c r="D380" s="8"/>
      <c r="E380" s="8"/>
      <c r="F380" s="8"/>
      <c r="G380" s="8"/>
      <c r="H380" s="23">
        <f t="shared" si="11"/>
        <v>0</v>
      </c>
      <c r="I380" s="23">
        <f t="shared" si="12"/>
        <v>0</v>
      </c>
    </row>
    <row r="381" spans="1:9">
      <c r="A381" s="8"/>
      <c r="B381" s="8"/>
      <c r="C381" s="23" t="s">
        <v>372</v>
      </c>
      <c r="D381" s="8"/>
      <c r="E381" s="8"/>
      <c r="F381" s="8"/>
      <c r="G381" s="8"/>
      <c r="H381" s="23">
        <f t="shared" si="11"/>
        <v>0</v>
      </c>
      <c r="I381" s="23">
        <f t="shared" si="12"/>
        <v>0</v>
      </c>
    </row>
    <row r="382" spans="1:9">
      <c r="A382" s="8"/>
      <c r="B382" s="8"/>
      <c r="C382" s="23" t="s">
        <v>372</v>
      </c>
      <c r="D382" s="8"/>
      <c r="E382" s="8"/>
      <c r="F382" s="8"/>
      <c r="G382" s="8"/>
      <c r="H382" s="23">
        <f t="shared" si="11"/>
        <v>0</v>
      </c>
      <c r="I382" s="23">
        <f t="shared" si="12"/>
        <v>0</v>
      </c>
    </row>
    <row r="383" spans="1:9">
      <c r="A383" s="8"/>
      <c r="B383" s="8"/>
      <c r="C383" s="23" t="s">
        <v>372</v>
      </c>
      <c r="D383" s="8"/>
      <c r="E383" s="8"/>
      <c r="F383" s="8"/>
      <c r="G383" s="8"/>
      <c r="H383" s="23">
        <f t="shared" si="11"/>
        <v>0</v>
      </c>
      <c r="I383" s="23">
        <f t="shared" si="12"/>
        <v>0</v>
      </c>
    </row>
    <row r="384" spans="1:9">
      <c r="A384" s="8"/>
      <c r="B384" s="8"/>
      <c r="C384" s="23" t="s">
        <v>372</v>
      </c>
      <c r="D384" s="8"/>
      <c r="E384" s="8"/>
      <c r="F384" s="8"/>
      <c r="G384" s="8"/>
      <c r="H384" s="23">
        <f t="shared" si="11"/>
        <v>0</v>
      </c>
      <c r="I384" s="23">
        <f t="shared" si="12"/>
        <v>0</v>
      </c>
    </row>
    <row r="385" spans="1:9">
      <c r="A385" s="8"/>
      <c r="B385" s="8"/>
      <c r="C385" s="23" t="s">
        <v>372</v>
      </c>
      <c r="D385" s="8"/>
      <c r="E385" s="8"/>
      <c r="F385" s="8"/>
      <c r="G385" s="8"/>
      <c r="H385" s="23">
        <f t="shared" si="11"/>
        <v>0</v>
      </c>
      <c r="I385" s="23">
        <f t="shared" si="12"/>
        <v>0</v>
      </c>
    </row>
    <row r="386" spans="1:9">
      <c r="A386" s="8"/>
      <c r="B386" s="8"/>
      <c r="C386" s="23" t="s">
        <v>372</v>
      </c>
      <c r="D386" s="8"/>
      <c r="E386" s="8"/>
      <c r="F386" s="8"/>
      <c r="G386" s="8"/>
      <c r="H386" s="23">
        <f t="shared" si="11"/>
        <v>0</v>
      </c>
      <c r="I386" s="23">
        <f t="shared" si="12"/>
        <v>0</v>
      </c>
    </row>
    <row r="387" spans="1:9">
      <c r="A387" s="8"/>
      <c r="B387" s="8"/>
      <c r="C387" s="23" t="s">
        <v>372</v>
      </c>
      <c r="D387" s="8"/>
      <c r="E387" s="8"/>
      <c r="F387" s="8"/>
      <c r="G387" s="8"/>
      <c r="H387" s="23">
        <f t="shared" si="11"/>
        <v>0</v>
      </c>
      <c r="I387" s="23">
        <f t="shared" si="12"/>
        <v>0</v>
      </c>
    </row>
    <row r="388" spans="1:9">
      <c r="A388" s="8"/>
      <c r="B388" s="8"/>
      <c r="C388" s="23" t="s">
        <v>372</v>
      </c>
      <c r="D388" s="8"/>
      <c r="E388" s="8"/>
      <c r="F388" s="8"/>
      <c r="G388" s="8"/>
      <c r="H388" s="23">
        <f t="shared" ref="H388:H451" si="13">SUMPRODUCT($D$2:$G$2,D388:G388)</f>
        <v>0</v>
      </c>
      <c r="I388" s="23">
        <f t="shared" ref="I388:I451" si="14">SUM(D388:G388)</f>
        <v>0</v>
      </c>
    </row>
    <row r="389" spans="1:9">
      <c r="A389" s="8"/>
      <c r="B389" s="8"/>
      <c r="C389" s="23" t="s">
        <v>372</v>
      </c>
      <c r="D389" s="8"/>
      <c r="E389" s="8"/>
      <c r="F389" s="8"/>
      <c r="G389" s="8"/>
      <c r="H389" s="23">
        <f t="shared" si="13"/>
        <v>0</v>
      </c>
      <c r="I389" s="23">
        <f t="shared" si="14"/>
        <v>0</v>
      </c>
    </row>
    <row r="390" spans="1:9">
      <c r="A390" s="8"/>
      <c r="B390" s="8"/>
      <c r="C390" s="23" t="s">
        <v>372</v>
      </c>
      <c r="D390" s="8"/>
      <c r="E390" s="8"/>
      <c r="F390" s="8"/>
      <c r="G390" s="8"/>
      <c r="H390" s="23">
        <f t="shared" si="13"/>
        <v>0</v>
      </c>
      <c r="I390" s="23">
        <f t="shared" si="14"/>
        <v>0</v>
      </c>
    </row>
    <row r="391" spans="1:9">
      <c r="A391" s="8"/>
      <c r="B391" s="8"/>
      <c r="C391" s="23" t="s">
        <v>372</v>
      </c>
      <c r="D391" s="8"/>
      <c r="E391" s="8"/>
      <c r="F391" s="8"/>
      <c r="G391" s="8"/>
      <c r="H391" s="23">
        <f t="shared" si="13"/>
        <v>0</v>
      </c>
      <c r="I391" s="23">
        <f t="shared" si="14"/>
        <v>0</v>
      </c>
    </row>
    <row r="392" spans="1:9">
      <c r="A392" s="8"/>
      <c r="B392" s="8"/>
      <c r="C392" s="23" t="s">
        <v>372</v>
      </c>
      <c r="D392" s="8"/>
      <c r="E392" s="8"/>
      <c r="F392" s="8"/>
      <c r="G392" s="8"/>
      <c r="H392" s="23">
        <f t="shared" si="13"/>
        <v>0</v>
      </c>
      <c r="I392" s="23">
        <f t="shared" si="14"/>
        <v>0</v>
      </c>
    </row>
    <row r="393" spans="1:9">
      <c r="A393" s="8"/>
      <c r="B393" s="8"/>
      <c r="C393" s="23" t="s">
        <v>372</v>
      </c>
      <c r="D393" s="8"/>
      <c r="E393" s="8"/>
      <c r="F393" s="8"/>
      <c r="G393" s="8"/>
      <c r="H393" s="23">
        <f t="shared" si="13"/>
        <v>0</v>
      </c>
      <c r="I393" s="23">
        <f t="shared" si="14"/>
        <v>0</v>
      </c>
    </row>
    <row r="394" spans="1:9">
      <c r="A394" s="8"/>
      <c r="B394" s="8"/>
      <c r="C394" s="23" t="s">
        <v>372</v>
      </c>
      <c r="D394" s="8"/>
      <c r="E394" s="8"/>
      <c r="F394" s="8"/>
      <c r="G394" s="8"/>
      <c r="H394" s="23">
        <f t="shared" si="13"/>
        <v>0</v>
      </c>
      <c r="I394" s="23">
        <f t="shared" si="14"/>
        <v>0</v>
      </c>
    </row>
    <row r="395" spans="1:9">
      <c r="A395" s="8"/>
      <c r="B395" s="8"/>
      <c r="C395" s="23" t="s">
        <v>372</v>
      </c>
      <c r="D395" s="8"/>
      <c r="E395" s="8"/>
      <c r="F395" s="8"/>
      <c r="G395" s="8"/>
      <c r="H395" s="23">
        <f t="shared" si="13"/>
        <v>0</v>
      </c>
      <c r="I395" s="23">
        <f t="shared" si="14"/>
        <v>0</v>
      </c>
    </row>
    <row r="396" spans="1:9">
      <c r="A396" s="8"/>
      <c r="B396" s="8"/>
      <c r="C396" s="23" t="s">
        <v>372</v>
      </c>
      <c r="D396" s="8"/>
      <c r="E396" s="8"/>
      <c r="F396" s="8"/>
      <c r="G396" s="8"/>
      <c r="H396" s="23">
        <f t="shared" si="13"/>
        <v>0</v>
      </c>
      <c r="I396" s="23">
        <f t="shared" si="14"/>
        <v>0</v>
      </c>
    </row>
    <row r="397" spans="1:9">
      <c r="A397" s="8"/>
      <c r="B397" s="8"/>
      <c r="C397" s="23" t="s">
        <v>372</v>
      </c>
      <c r="D397" s="8"/>
      <c r="E397" s="8"/>
      <c r="F397" s="8"/>
      <c r="G397" s="8"/>
      <c r="H397" s="23">
        <f t="shared" si="13"/>
        <v>0</v>
      </c>
      <c r="I397" s="23">
        <f t="shared" si="14"/>
        <v>0</v>
      </c>
    </row>
    <row r="398" spans="1:9">
      <c r="A398" s="8"/>
      <c r="B398" s="8"/>
      <c r="C398" s="23" t="s">
        <v>372</v>
      </c>
      <c r="D398" s="8"/>
      <c r="E398" s="8"/>
      <c r="F398" s="8"/>
      <c r="G398" s="8"/>
      <c r="H398" s="23">
        <f t="shared" si="13"/>
        <v>0</v>
      </c>
      <c r="I398" s="23">
        <f t="shared" si="14"/>
        <v>0</v>
      </c>
    </row>
    <row r="399" spans="1:9">
      <c r="A399" s="8"/>
      <c r="B399" s="8"/>
      <c r="C399" s="23" t="s">
        <v>372</v>
      </c>
      <c r="D399" s="8"/>
      <c r="E399" s="8"/>
      <c r="F399" s="8"/>
      <c r="G399" s="8"/>
      <c r="H399" s="23">
        <f t="shared" si="13"/>
        <v>0</v>
      </c>
      <c r="I399" s="23">
        <f t="shared" si="14"/>
        <v>0</v>
      </c>
    </row>
    <row r="400" spans="1:9">
      <c r="A400" s="8"/>
      <c r="B400" s="8"/>
      <c r="C400" s="23" t="s">
        <v>372</v>
      </c>
      <c r="D400" s="8"/>
      <c r="E400" s="8"/>
      <c r="F400" s="8"/>
      <c r="G400" s="8"/>
      <c r="H400" s="23">
        <f t="shared" si="13"/>
        <v>0</v>
      </c>
      <c r="I400" s="23">
        <f t="shared" si="14"/>
        <v>0</v>
      </c>
    </row>
    <row r="401" spans="1:9">
      <c r="A401" s="8"/>
      <c r="B401" s="8"/>
      <c r="C401" s="23" t="s">
        <v>372</v>
      </c>
      <c r="D401" s="8"/>
      <c r="E401" s="8"/>
      <c r="F401" s="8"/>
      <c r="G401" s="8"/>
      <c r="H401" s="23">
        <f t="shared" si="13"/>
        <v>0</v>
      </c>
      <c r="I401" s="23">
        <f t="shared" si="14"/>
        <v>0</v>
      </c>
    </row>
    <row r="402" spans="1:9">
      <c r="A402" s="8"/>
      <c r="B402" s="8"/>
      <c r="C402" s="23" t="s">
        <v>372</v>
      </c>
      <c r="D402" s="8"/>
      <c r="E402" s="8"/>
      <c r="F402" s="8"/>
      <c r="G402" s="8"/>
      <c r="H402" s="23">
        <f t="shared" si="13"/>
        <v>0</v>
      </c>
      <c r="I402" s="23">
        <f t="shared" si="14"/>
        <v>0</v>
      </c>
    </row>
    <row r="403" spans="1:9">
      <c r="A403" s="8"/>
      <c r="B403" s="8"/>
      <c r="C403" s="23" t="s">
        <v>372</v>
      </c>
      <c r="D403" s="8"/>
      <c r="E403" s="8"/>
      <c r="F403" s="8"/>
      <c r="G403" s="8"/>
      <c r="H403" s="23">
        <f t="shared" si="13"/>
        <v>0</v>
      </c>
      <c r="I403" s="23">
        <f t="shared" si="14"/>
        <v>0</v>
      </c>
    </row>
    <row r="404" spans="1:9">
      <c r="A404" s="8"/>
      <c r="B404" s="8"/>
      <c r="C404" s="23" t="s">
        <v>372</v>
      </c>
      <c r="D404" s="8"/>
      <c r="E404" s="8"/>
      <c r="F404" s="8"/>
      <c r="G404" s="8"/>
      <c r="H404" s="23">
        <f t="shared" si="13"/>
        <v>0</v>
      </c>
      <c r="I404" s="23">
        <f t="shared" si="14"/>
        <v>0</v>
      </c>
    </row>
    <row r="405" spans="1:9">
      <c r="A405" s="8"/>
      <c r="B405" s="8"/>
      <c r="C405" s="23" t="s">
        <v>372</v>
      </c>
      <c r="D405" s="8"/>
      <c r="E405" s="8"/>
      <c r="F405" s="8"/>
      <c r="G405" s="8"/>
      <c r="H405" s="23">
        <f t="shared" si="13"/>
        <v>0</v>
      </c>
      <c r="I405" s="23">
        <f t="shared" si="14"/>
        <v>0</v>
      </c>
    </row>
    <row r="406" spans="1:9">
      <c r="A406" s="8"/>
      <c r="B406" s="8"/>
      <c r="C406" s="23" t="s">
        <v>372</v>
      </c>
      <c r="D406" s="8"/>
      <c r="E406" s="8"/>
      <c r="F406" s="8"/>
      <c r="G406" s="8"/>
      <c r="H406" s="23">
        <f t="shared" si="13"/>
        <v>0</v>
      </c>
      <c r="I406" s="23">
        <f t="shared" si="14"/>
        <v>0</v>
      </c>
    </row>
    <row r="407" spans="1:9">
      <c r="A407" s="8"/>
      <c r="B407" s="8"/>
      <c r="C407" s="23" t="s">
        <v>372</v>
      </c>
      <c r="D407" s="8"/>
      <c r="E407" s="8"/>
      <c r="F407" s="8"/>
      <c r="G407" s="8"/>
      <c r="H407" s="23">
        <f t="shared" si="13"/>
        <v>0</v>
      </c>
      <c r="I407" s="23">
        <f t="shared" si="14"/>
        <v>0</v>
      </c>
    </row>
    <row r="408" spans="1:9">
      <c r="A408" s="8"/>
      <c r="B408" s="8"/>
      <c r="C408" s="23" t="s">
        <v>372</v>
      </c>
      <c r="D408" s="8"/>
      <c r="E408" s="8"/>
      <c r="F408" s="8"/>
      <c r="G408" s="8"/>
      <c r="H408" s="23">
        <f t="shared" si="13"/>
        <v>0</v>
      </c>
      <c r="I408" s="23">
        <f t="shared" si="14"/>
        <v>0</v>
      </c>
    </row>
    <row r="409" spans="1:9">
      <c r="A409" s="8"/>
      <c r="B409" s="8"/>
      <c r="C409" s="23" t="s">
        <v>372</v>
      </c>
      <c r="D409" s="8"/>
      <c r="E409" s="8"/>
      <c r="F409" s="8"/>
      <c r="G409" s="8"/>
      <c r="H409" s="23">
        <f t="shared" si="13"/>
        <v>0</v>
      </c>
      <c r="I409" s="23">
        <f t="shared" si="14"/>
        <v>0</v>
      </c>
    </row>
    <row r="410" spans="1:9">
      <c r="A410" s="8"/>
      <c r="B410" s="8"/>
      <c r="C410" s="23" t="s">
        <v>372</v>
      </c>
      <c r="D410" s="8"/>
      <c r="E410" s="8"/>
      <c r="F410" s="8"/>
      <c r="G410" s="8"/>
      <c r="H410" s="23">
        <f t="shared" si="13"/>
        <v>0</v>
      </c>
      <c r="I410" s="23">
        <f t="shared" si="14"/>
        <v>0</v>
      </c>
    </row>
    <row r="411" spans="1:9">
      <c r="A411" s="8"/>
      <c r="B411" s="8"/>
      <c r="C411" s="23" t="s">
        <v>372</v>
      </c>
      <c r="D411" s="8"/>
      <c r="E411" s="8"/>
      <c r="F411" s="8"/>
      <c r="G411" s="8"/>
      <c r="H411" s="23">
        <f t="shared" si="13"/>
        <v>0</v>
      </c>
      <c r="I411" s="23">
        <f t="shared" si="14"/>
        <v>0</v>
      </c>
    </row>
    <row r="412" spans="1:9">
      <c r="A412" s="8"/>
      <c r="B412" s="8"/>
      <c r="C412" s="23" t="s">
        <v>372</v>
      </c>
      <c r="D412" s="8"/>
      <c r="E412" s="8"/>
      <c r="F412" s="8"/>
      <c r="G412" s="8"/>
      <c r="H412" s="23">
        <f t="shared" si="13"/>
        <v>0</v>
      </c>
      <c r="I412" s="23">
        <f t="shared" si="14"/>
        <v>0</v>
      </c>
    </row>
    <row r="413" spans="1:9">
      <c r="A413" s="8"/>
      <c r="B413" s="8"/>
      <c r="C413" s="23" t="s">
        <v>372</v>
      </c>
      <c r="D413" s="8"/>
      <c r="E413" s="8"/>
      <c r="F413" s="8"/>
      <c r="G413" s="8"/>
      <c r="H413" s="23">
        <f t="shared" si="13"/>
        <v>0</v>
      </c>
      <c r="I413" s="23">
        <f t="shared" si="14"/>
        <v>0</v>
      </c>
    </row>
    <row r="414" spans="1:9">
      <c r="A414" s="8"/>
      <c r="B414" s="8"/>
      <c r="C414" s="23" t="s">
        <v>372</v>
      </c>
      <c r="D414" s="8"/>
      <c r="E414" s="8"/>
      <c r="F414" s="8"/>
      <c r="G414" s="8"/>
      <c r="H414" s="23">
        <f t="shared" si="13"/>
        <v>0</v>
      </c>
      <c r="I414" s="23">
        <f t="shared" si="14"/>
        <v>0</v>
      </c>
    </row>
    <row r="415" spans="1:9">
      <c r="A415" s="8"/>
      <c r="B415" s="8"/>
      <c r="C415" s="23" t="s">
        <v>372</v>
      </c>
      <c r="D415" s="8"/>
      <c r="E415" s="8"/>
      <c r="F415" s="8"/>
      <c r="G415" s="8"/>
      <c r="H415" s="23">
        <f t="shared" si="13"/>
        <v>0</v>
      </c>
      <c r="I415" s="23">
        <f t="shared" si="14"/>
        <v>0</v>
      </c>
    </row>
    <row r="416" spans="1:9">
      <c r="A416" s="8"/>
      <c r="B416" s="8"/>
      <c r="C416" s="23" t="s">
        <v>372</v>
      </c>
      <c r="D416" s="8"/>
      <c r="E416" s="8"/>
      <c r="F416" s="8"/>
      <c r="G416" s="8"/>
      <c r="H416" s="23">
        <f t="shared" si="13"/>
        <v>0</v>
      </c>
      <c r="I416" s="23">
        <f t="shared" si="14"/>
        <v>0</v>
      </c>
    </row>
    <row r="417" spans="1:9">
      <c r="A417" s="8"/>
      <c r="B417" s="8"/>
      <c r="C417" s="23" t="s">
        <v>372</v>
      </c>
      <c r="D417" s="8"/>
      <c r="E417" s="8"/>
      <c r="F417" s="8"/>
      <c r="G417" s="8"/>
      <c r="H417" s="23">
        <f t="shared" si="13"/>
        <v>0</v>
      </c>
      <c r="I417" s="23">
        <f t="shared" si="14"/>
        <v>0</v>
      </c>
    </row>
    <row r="418" spans="1:9">
      <c r="A418" s="8"/>
      <c r="B418" s="8"/>
      <c r="C418" s="23" t="s">
        <v>372</v>
      </c>
      <c r="D418" s="8"/>
      <c r="E418" s="8"/>
      <c r="F418" s="8"/>
      <c r="G418" s="8"/>
      <c r="H418" s="23">
        <f t="shared" si="13"/>
        <v>0</v>
      </c>
      <c r="I418" s="23">
        <f t="shared" si="14"/>
        <v>0</v>
      </c>
    </row>
    <row r="419" spans="1:9">
      <c r="A419" s="8"/>
      <c r="B419" s="8"/>
      <c r="C419" s="23" t="s">
        <v>372</v>
      </c>
      <c r="D419" s="8"/>
      <c r="E419" s="8"/>
      <c r="F419" s="8"/>
      <c r="G419" s="8"/>
      <c r="H419" s="23">
        <f t="shared" si="13"/>
        <v>0</v>
      </c>
      <c r="I419" s="23">
        <f t="shared" si="14"/>
        <v>0</v>
      </c>
    </row>
    <row r="420" spans="1:9">
      <c r="A420" s="8"/>
      <c r="B420" s="8"/>
      <c r="C420" s="23" t="s">
        <v>372</v>
      </c>
      <c r="D420" s="8"/>
      <c r="E420" s="8"/>
      <c r="F420" s="8"/>
      <c r="G420" s="8"/>
      <c r="H420" s="23">
        <f t="shared" si="13"/>
        <v>0</v>
      </c>
      <c r="I420" s="23">
        <f t="shared" si="14"/>
        <v>0</v>
      </c>
    </row>
    <row r="421" spans="1:9">
      <c r="A421" s="8"/>
      <c r="B421" s="8"/>
      <c r="C421" s="23" t="s">
        <v>372</v>
      </c>
      <c r="D421" s="8"/>
      <c r="E421" s="8"/>
      <c r="F421" s="8"/>
      <c r="G421" s="8"/>
      <c r="H421" s="23">
        <f t="shared" si="13"/>
        <v>0</v>
      </c>
      <c r="I421" s="23">
        <f t="shared" si="14"/>
        <v>0</v>
      </c>
    </row>
    <row r="422" spans="1:9">
      <c r="A422" s="8"/>
      <c r="B422" s="8"/>
      <c r="C422" s="23" t="s">
        <v>372</v>
      </c>
      <c r="D422" s="8"/>
      <c r="E422" s="8"/>
      <c r="F422" s="8"/>
      <c r="G422" s="8"/>
      <c r="H422" s="23">
        <f t="shared" si="13"/>
        <v>0</v>
      </c>
      <c r="I422" s="23">
        <f t="shared" si="14"/>
        <v>0</v>
      </c>
    </row>
    <row r="423" spans="1:9">
      <c r="A423" s="8"/>
      <c r="B423" s="8"/>
      <c r="C423" s="23" t="s">
        <v>372</v>
      </c>
      <c r="D423" s="8"/>
      <c r="E423" s="8"/>
      <c r="F423" s="8"/>
      <c r="G423" s="8"/>
      <c r="H423" s="23">
        <f t="shared" si="13"/>
        <v>0</v>
      </c>
      <c r="I423" s="23">
        <f t="shared" si="14"/>
        <v>0</v>
      </c>
    </row>
    <row r="424" spans="1:9">
      <c r="A424" s="8"/>
      <c r="B424" s="8"/>
      <c r="C424" s="23" t="s">
        <v>372</v>
      </c>
      <c r="D424" s="8"/>
      <c r="E424" s="8"/>
      <c r="F424" s="8"/>
      <c r="G424" s="8"/>
      <c r="H424" s="23">
        <f t="shared" si="13"/>
        <v>0</v>
      </c>
      <c r="I424" s="23">
        <f t="shared" si="14"/>
        <v>0</v>
      </c>
    </row>
    <row r="425" spans="1:9">
      <c r="A425" s="8"/>
      <c r="B425" s="8"/>
      <c r="C425" s="23" t="s">
        <v>372</v>
      </c>
      <c r="D425" s="8"/>
      <c r="E425" s="8"/>
      <c r="F425" s="8"/>
      <c r="G425" s="8"/>
      <c r="H425" s="23">
        <f t="shared" si="13"/>
        <v>0</v>
      </c>
      <c r="I425" s="23">
        <f t="shared" si="14"/>
        <v>0</v>
      </c>
    </row>
    <row r="426" spans="1:9">
      <c r="A426" s="8"/>
      <c r="B426" s="8"/>
      <c r="C426" s="23" t="s">
        <v>372</v>
      </c>
      <c r="D426" s="8"/>
      <c r="E426" s="8"/>
      <c r="F426" s="8"/>
      <c r="G426" s="8"/>
      <c r="H426" s="23">
        <f t="shared" si="13"/>
        <v>0</v>
      </c>
      <c r="I426" s="23">
        <f t="shared" si="14"/>
        <v>0</v>
      </c>
    </row>
    <row r="427" spans="1:9">
      <c r="A427" s="8"/>
      <c r="B427" s="8"/>
      <c r="C427" s="23" t="s">
        <v>372</v>
      </c>
      <c r="D427" s="8"/>
      <c r="E427" s="8"/>
      <c r="F427" s="8"/>
      <c r="G427" s="8"/>
      <c r="H427" s="23">
        <f t="shared" si="13"/>
        <v>0</v>
      </c>
      <c r="I427" s="23">
        <f t="shared" si="14"/>
        <v>0</v>
      </c>
    </row>
    <row r="428" spans="1:9">
      <c r="A428" s="8"/>
      <c r="B428" s="8"/>
      <c r="C428" s="23" t="s">
        <v>372</v>
      </c>
      <c r="D428" s="8"/>
      <c r="E428" s="8"/>
      <c r="F428" s="8"/>
      <c r="G428" s="8"/>
      <c r="H428" s="23">
        <f t="shared" si="13"/>
        <v>0</v>
      </c>
      <c r="I428" s="23">
        <f t="shared" si="14"/>
        <v>0</v>
      </c>
    </row>
    <row r="429" spans="1:9">
      <c r="A429" s="8"/>
      <c r="B429" s="8"/>
      <c r="C429" s="23" t="s">
        <v>372</v>
      </c>
      <c r="D429" s="8"/>
      <c r="E429" s="8"/>
      <c r="F429" s="8"/>
      <c r="G429" s="8"/>
      <c r="H429" s="23">
        <f t="shared" si="13"/>
        <v>0</v>
      </c>
      <c r="I429" s="23">
        <f t="shared" si="14"/>
        <v>0</v>
      </c>
    </row>
    <row r="430" spans="1:9">
      <c r="A430" s="8"/>
      <c r="B430" s="8"/>
      <c r="C430" s="23" t="s">
        <v>372</v>
      </c>
      <c r="D430" s="8"/>
      <c r="E430" s="8"/>
      <c r="F430" s="8"/>
      <c r="G430" s="8"/>
      <c r="H430" s="23">
        <f t="shared" si="13"/>
        <v>0</v>
      </c>
      <c r="I430" s="23">
        <f t="shared" si="14"/>
        <v>0</v>
      </c>
    </row>
    <row r="431" spans="1:9">
      <c r="A431" s="8"/>
      <c r="B431" s="8"/>
      <c r="C431" s="23" t="s">
        <v>372</v>
      </c>
      <c r="D431" s="8"/>
      <c r="E431" s="8"/>
      <c r="F431" s="8"/>
      <c r="G431" s="8"/>
      <c r="H431" s="23">
        <f t="shared" si="13"/>
        <v>0</v>
      </c>
      <c r="I431" s="23">
        <f t="shared" si="14"/>
        <v>0</v>
      </c>
    </row>
    <row r="432" spans="1:9">
      <c r="A432" s="8"/>
      <c r="B432" s="8"/>
      <c r="C432" s="23" t="s">
        <v>372</v>
      </c>
      <c r="D432" s="8"/>
      <c r="E432" s="8"/>
      <c r="F432" s="8"/>
      <c r="G432" s="8"/>
      <c r="H432" s="23">
        <f t="shared" si="13"/>
        <v>0</v>
      </c>
      <c r="I432" s="23">
        <f t="shared" si="14"/>
        <v>0</v>
      </c>
    </row>
    <row r="433" spans="1:9">
      <c r="A433" s="8"/>
      <c r="B433" s="8"/>
      <c r="C433" s="23" t="s">
        <v>372</v>
      </c>
      <c r="D433" s="8"/>
      <c r="E433" s="8"/>
      <c r="F433" s="8"/>
      <c r="G433" s="8"/>
      <c r="H433" s="23">
        <f t="shared" si="13"/>
        <v>0</v>
      </c>
      <c r="I433" s="23">
        <f t="shared" si="14"/>
        <v>0</v>
      </c>
    </row>
    <row r="434" spans="1:9">
      <c r="A434" s="8"/>
      <c r="B434" s="8"/>
      <c r="C434" s="23" t="s">
        <v>372</v>
      </c>
      <c r="D434" s="8"/>
      <c r="E434" s="8"/>
      <c r="F434" s="8"/>
      <c r="G434" s="8"/>
      <c r="H434" s="23">
        <f t="shared" si="13"/>
        <v>0</v>
      </c>
      <c r="I434" s="23">
        <f t="shared" si="14"/>
        <v>0</v>
      </c>
    </row>
    <row r="435" spans="1:9">
      <c r="A435" s="8"/>
      <c r="B435" s="8"/>
      <c r="C435" s="23" t="s">
        <v>372</v>
      </c>
      <c r="D435" s="8"/>
      <c r="E435" s="8"/>
      <c r="F435" s="8"/>
      <c r="G435" s="8"/>
      <c r="H435" s="23">
        <f t="shared" si="13"/>
        <v>0</v>
      </c>
      <c r="I435" s="23">
        <f t="shared" si="14"/>
        <v>0</v>
      </c>
    </row>
    <row r="436" spans="1:9">
      <c r="A436" s="8"/>
      <c r="B436" s="8"/>
      <c r="C436" s="23" t="s">
        <v>372</v>
      </c>
      <c r="D436" s="8"/>
      <c r="E436" s="8"/>
      <c r="F436" s="8"/>
      <c r="G436" s="8"/>
      <c r="H436" s="23">
        <f t="shared" si="13"/>
        <v>0</v>
      </c>
      <c r="I436" s="23">
        <f t="shared" si="14"/>
        <v>0</v>
      </c>
    </row>
    <row r="437" spans="1:9">
      <c r="A437" s="8"/>
      <c r="B437" s="8"/>
      <c r="C437" s="23" t="s">
        <v>372</v>
      </c>
      <c r="D437" s="8"/>
      <c r="E437" s="8"/>
      <c r="F437" s="8"/>
      <c r="G437" s="8"/>
      <c r="H437" s="23">
        <f t="shared" si="13"/>
        <v>0</v>
      </c>
      <c r="I437" s="23">
        <f t="shared" si="14"/>
        <v>0</v>
      </c>
    </row>
    <row r="438" spans="1:9">
      <c r="A438" s="8"/>
      <c r="B438" s="8"/>
      <c r="C438" s="23" t="s">
        <v>372</v>
      </c>
      <c r="D438" s="8"/>
      <c r="E438" s="8"/>
      <c r="F438" s="8"/>
      <c r="G438" s="8"/>
      <c r="H438" s="23">
        <f t="shared" si="13"/>
        <v>0</v>
      </c>
      <c r="I438" s="23">
        <f t="shared" si="14"/>
        <v>0</v>
      </c>
    </row>
    <row r="439" spans="1:9">
      <c r="A439" s="8"/>
      <c r="B439" s="8"/>
      <c r="C439" s="23" t="s">
        <v>372</v>
      </c>
      <c r="D439" s="8"/>
      <c r="E439" s="8"/>
      <c r="F439" s="8"/>
      <c r="G439" s="8"/>
      <c r="H439" s="23">
        <f t="shared" si="13"/>
        <v>0</v>
      </c>
      <c r="I439" s="23">
        <f t="shared" si="14"/>
        <v>0</v>
      </c>
    </row>
    <row r="440" spans="1:9">
      <c r="A440" s="8"/>
      <c r="B440" s="8"/>
      <c r="C440" s="23" t="s">
        <v>372</v>
      </c>
      <c r="D440" s="8"/>
      <c r="E440" s="8"/>
      <c r="F440" s="8"/>
      <c r="G440" s="8"/>
      <c r="H440" s="23">
        <f t="shared" si="13"/>
        <v>0</v>
      </c>
      <c r="I440" s="23">
        <f t="shared" si="14"/>
        <v>0</v>
      </c>
    </row>
    <row r="441" spans="1:9">
      <c r="A441" s="8"/>
      <c r="B441" s="8"/>
      <c r="C441" s="23" t="s">
        <v>372</v>
      </c>
      <c r="D441" s="8"/>
      <c r="E441" s="8"/>
      <c r="F441" s="8"/>
      <c r="G441" s="8"/>
      <c r="H441" s="23">
        <f t="shared" si="13"/>
        <v>0</v>
      </c>
      <c r="I441" s="23">
        <f t="shared" si="14"/>
        <v>0</v>
      </c>
    </row>
    <row r="442" spans="1:9">
      <c r="A442" s="8"/>
      <c r="B442" s="8"/>
      <c r="C442" s="23" t="s">
        <v>372</v>
      </c>
      <c r="D442" s="8"/>
      <c r="E442" s="8"/>
      <c r="F442" s="8"/>
      <c r="G442" s="8"/>
      <c r="H442" s="23">
        <f t="shared" si="13"/>
        <v>0</v>
      </c>
      <c r="I442" s="23">
        <f t="shared" si="14"/>
        <v>0</v>
      </c>
    </row>
    <row r="443" spans="1:9">
      <c r="A443" s="8"/>
      <c r="B443" s="8"/>
      <c r="C443" s="23" t="s">
        <v>372</v>
      </c>
      <c r="D443" s="8"/>
      <c r="E443" s="8"/>
      <c r="F443" s="8"/>
      <c r="G443" s="8"/>
      <c r="H443" s="23">
        <f t="shared" si="13"/>
        <v>0</v>
      </c>
      <c r="I443" s="23">
        <f t="shared" si="14"/>
        <v>0</v>
      </c>
    </row>
    <row r="444" spans="1:9">
      <c r="A444" s="8"/>
      <c r="B444" s="8"/>
      <c r="C444" s="23" t="s">
        <v>372</v>
      </c>
      <c r="D444" s="8"/>
      <c r="E444" s="8"/>
      <c r="F444" s="8"/>
      <c r="G444" s="8"/>
      <c r="H444" s="23">
        <f t="shared" si="13"/>
        <v>0</v>
      </c>
      <c r="I444" s="23">
        <f t="shared" si="14"/>
        <v>0</v>
      </c>
    </row>
    <row r="445" spans="1:9">
      <c r="A445" s="8"/>
      <c r="B445" s="8"/>
      <c r="C445" s="23" t="s">
        <v>372</v>
      </c>
      <c r="D445" s="8"/>
      <c r="E445" s="8"/>
      <c r="F445" s="8"/>
      <c r="G445" s="8"/>
      <c r="H445" s="23">
        <f t="shared" si="13"/>
        <v>0</v>
      </c>
      <c r="I445" s="23">
        <f t="shared" si="14"/>
        <v>0</v>
      </c>
    </row>
    <row r="446" spans="1:9">
      <c r="A446" s="8"/>
      <c r="B446" s="8"/>
      <c r="C446" s="23" t="s">
        <v>372</v>
      </c>
      <c r="D446" s="8"/>
      <c r="E446" s="8"/>
      <c r="F446" s="8"/>
      <c r="G446" s="8"/>
      <c r="H446" s="23">
        <f t="shared" si="13"/>
        <v>0</v>
      </c>
      <c r="I446" s="23">
        <f t="shared" si="14"/>
        <v>0</v>
      </c>
    </row>
    <row r="447" spans="1:9">
      <c r="A447" s="8"/>
      <c r="B447" s="8"/>
      <c r="C447" s="23" t="s">
        <v>372</v>
      </c>
      <c r="D447" s="8"/>
      <c r="E447" s="8"/>
      <c r="F447" s="8"/>
      <c r="G447" s="8"/>
      <c r="H447" s="23">
        <f t="shared" si="13"/>
        <v>0</v>
      </c>
      <c r="I447" s="23">
        <f t="shared" si="14"/>
        <v>0</v>
      </c>
    </row>
    <row r="448" spans="1:9">
      <c r="A448" s="8"/>
      <c r="B448" s="8"/>
      <c r="C448" s="23" t="s">
        <v>372</v>
      </c>
      <c r="D448" s="8"/>
      <c r="E448" s="8"/>
      <c r="F448" s="8"/>
      <c r="G448" s="8"/>
      <c r="H448" s="23">
        <f t="shared" si="13"/>
        <v>0</v>
      </c>
      <c r="I448" s="23">
        <f t="shared" si="14"/>
        <v>0</v>
      </c>
    </row>
    <row r="449" spans="1:9">
      <c r="A449" s="8"/>
      <c r="B449" s="8"/>
      <c r="C449" s="23" t="s">
        <v>372</v>
      </c>
      <c r="D449" s="8"/>
      <c r="E449" s="8"/>
      <c r="F449" s="8"/>
      <c r="G449" s="8"/>
      <c r="H449" s="23">
        <f t="shared" si="13"/>
        <v>0</v>
      </c>
      <c r="I449" s="23">
        <f t="shared" si="14"/>
        <v>0</v>
      </c>
    </row>
    <row r="450" spans="1:9">
      <c r="A450" s="8"/>
      <c r="B450" s="8"/>
      <c r="C450" s="23" t="s">
        <v>372</v>
      </c>
      <c r="D450" s="8"/>
      <c r="E450" s="8"/>
      <c r="F450" s="8"/>
      <c r="G450" s="8"/>
      <c r="H450" s="23">
        <f t="shared" si="13"/>
        <v>0</v>
      </c>
      <c r="I450" s="23">
        <f t="shared" si="14"/>
        <v>0</v>
      </c>
    </row>
    <row r="451" spans="1:9">
      <c r="A451" s="8"/>
      <c r="B451" s="8"/>
      <c r="C451" s="23" t="s">
        <v>372</v>
      </c>
      <c r="D451" s="8"/>
      <c r="E451" s="8"/>
      <c r="F451" s="8"/>
      <c r="G451" s="8"/>
      <c r="H451" s="23">
        <f t="shared" si="13"/>
        <v>0</v>
      </c>
      <c r="I451" s="23">
        <f t="shared" si="14"/>
        <v>0</v>
      </c>
    </row>
    <row r="452" spans="1:9">
      <c r="A452" s="8"/>
      <c r="B452" s="8"/>
      <c r="C452" s="23" t="s">
        <v>372</v>
      </c>
      <c r="D452" s="8"/>
      <c r="E452" s="8"/>
      <c r="F452" s="8"/>
      <c r="G452" s="8"/>
      <c r="H452" s="23">
        <f t="shared" ref="H452:H515" si="15">SUMPRODUCT($D$2:$G$2,D452:G452)</f>
        <v>0</v>
      </c>
      <c r="I452" s="23">
        <f t="shared" ref="I452:I515" si="16">SUM(D452:G452)</f>
        <v>0</v>
      </c>
    </row>
    <row r="453" spans="1:9">
      <c r="A453" s="8"/>
      <c r="B453" s="8"/>
      <c r="C453" s="23" t="s">
        <v>372</v>
      </c>
      <c r="D453" s="8"/>
      <c r="E453" s="8"/>
      <c r="F453" s="8"/>
      <c r="G453" s="8"/>
      <c r="H453" s="23">
        <f t="shared" si="15"/>
        <v>0</v>
      </c>
      <c r="I453" s="23">
        <f t="shared" si="16"/>
        <v>0</v>
      </c>
    </row>
    <row r="454" spans="1:9">
      <c r="A454" s="8"/>
      <c r="B454" s="8"/>
      <c r="C454" s="23" t="s">
        <v>372</v>
      </c>
      <c r="D454" s="8"/>
      <c r="E454" s="8"/>
      <c r="F454" s="8"/>
      <c r="G454" s="8"/>
      <c r="H454" s="23">
        <f t="shared" si="15"/>
        <v>0</v>
      </c>
      <c r="I454" s="23">
        <f t="shared" si="16"/>
        <v>0</v>
      </c>
    </row>
    <row r="455" spans="1:9">
      <c r="A455" s="8"/>
      <c r="B455" s="8"/>
      <c r="C455" s="23" t="s">
        <v>372</v>
      </c>
      <c r="D455" s="8"/>
      <c r="E455" s="8"/>
      <c r="F455" s="8"/>
      <c r="G455" s="8"/>
      <c r="H455" s="23">
        <f t="shared" si="15"/>
        <v>0</v>
      </c>
      <c r="I455" s="23">
        <f t="shared" si="16"/>
        <v>0</v>
      </c>
    </row>
    <row r="456" spans="1:9">
      <c r="A456" s="8"/>
      <c r="B456" s="8"/>
      <c r="C456" s="23" t="s">
        <v>372</v>
      </c>
      <c r="D456" s="8"/>
      <c r="E456" s="8"/>
      <c r="F456" s="8"/>
      <c r="G456" s="8"/>
      <c r="H456" s="23">
        <f t="shared" si="15"/>
        <v>0</v>
      </c>
      <c r="I456" s="23">
        <f t="shared" si="16"/>
        <v>0</v>
      </c>
    </row>
    <row r="457" spans="1:9">
      <c r="A457" s="8"/>
      <c r="B457" s="8"/>
      <c r="C457" s="23" t="s">
        <v>372</v>
      </c>
      <c r="D457" s="8"/>
      <c r="E457" s="8"/>
      <c r="F457" s="8"/>
      <c r="G457" s="8"/>
      <c r="H457" s="23">
        <f t="shared" si="15"/>
        <v>0</v>
      </c>
      <c r="I457" s="23">
        <f t="shared" si="16"/>
        <v>0</v>
      </c>
    </row>
    <row r="458" spans="1:9">
      <c r="A458" s="8"/>
      <c r="B458" s="8"/>
      <c r="C458" s="23" t="s">
        <v>372</v>
      </c>
      <c r="D458" s="8"/>
      <c r="E458" s="8"/>
      <c r="F458" s="8"/>
      <c r="G458" s="8"/>
      <c r="H458" s="23">
        <f t="shared" si="15"/>
        <v>0</v>
      </c>
      <c r="I458" s="23">
        <f t="shared" si="16"/>
        <v>0</v>
      </c>
    </row>
    <row r="459" spans="1:9">
      <c r="A459" s="8"/>
      <c r="B459" s="8"/>
      <c r="C459" s="23" t="s">
        <v>372</v>
      </c>
      <c r="D459" s="8"/>
      <c r="E459" s="8"/>
      <c r="F459" s="8"/>
      <c r="G459" s="8"/>
      <c r="H459" s="23">
        <f t="shared" si="15"/>
        <v>0</v>
      </c>
      <c r="I459" s="23">
        <f t="shared" si="16"/>
        <v>0</v>
      </c>
    </row>
    <row r="460" spans="1:9">
      <c r="A460" s="8"/>
      <c r="B460" s="8"/>
      <c r="C460" s="23" t="s">
        <v>372</v>
      </c>
      <c r="D460" s="8"/>
      <c r="E460" s="8"/>
      <c r="F460" s="8"/>
      <c r="G460" s="8"/>
      <c r="H460" s="23">
        <f t="shared" si="15"/>
        <v>0</v>
      </c>
      <c r="I460" s="23">
        <f t="shared" si="16"/>
        <v>0</v>
      </c>
    </row>
    <row r="461" spans="1:9">
      <c r="A461" s="8"/>
      <c r="B461" s="8"/>
      <c r="C461" s="23" t="s">
        <v>372</v>
      </c>
      <c r="D461" s="8"/>
      <c r="E461" s="8"/>
      <c r="F461" s="8"/>
      <c r="G461" s="8"/>
      <c r="H461" s="23">
        <f t="shared" si="15"/>
        <v>0</v>
      </c>
      <c r="I461" s="23">
        <f t="shared" si="16"/>
        <v>0</v>
      </c>
    </row>
    <row r="462" spans="1:9">
      <c r="A462" s="8"/>
      <c r="B462" s="8"/>
      <c r="C462" s="23" t="s">
        <v>372</v>
      </c>
      <c r="D462" s="8"/>
      <c r="E462" s="8"/>
      <c r="F462" s="8"/>
      <c r="G462" s="8"/>
      <c r="H462" s="23">
        <f t="shared" si="15"/>
        <v>0</v>
      </c>
      <c r="I462" s="23">
        <f t="shared" si="16"/>
        <v>0</v>
      </c>
    </row>
    <row r="463" spans="1:9">
      <c r="A463" s="8"/>
      <c r="B463" s="8"/>
      <c r="C463" s="23" t="s">
        <v>372</v>
      </c>
      <c r="D463" s="8"/>
      <c r="E463" s="8"/>
      <c r="F463" s="8"/>
      <c r="G463" s="8"/>
      <c r="H463" s="23">
        <f t="shared" si="15"/>
        <v>0</v>
      </c>
      <c r="I463" s="23">
        <f t="shared" si="16"/>
        <v>0</v>
      </c>
    </row>
    <row r="464" spans="1:9">
      <c r="A464" s="8"/>
      <c r="B464" s="8"/>
      <c r="C464" s="23" t="s">
        <v>372</v>
      </c>
      <c r="D464" s="8"/>
      <c r="E464" s="8"/>
      <c r="F464" s="8"/>
      <c r="G464" s="8"/>
      <c r="H464" s="23">
        <f t="shared" si="15"/>
        <v>0</v>
      </c>
      <c r="I464" s="23">
        <f t="shared" si="16"/>
        <v>0</v>
      </c>
    </row>
    <row r="465" spans="1:9">
      <c r="A465" s="8"/>
      <c r="B465" s="8"/>
      <c r="C465" s="23" t="s">
        <v>372</v>
      </c>
      <c r="D465" s="8"/>
      <c r="E465" s="8"/>
      <c r="F465" s="8"/>
      <c r="G465" s="8"/>
      <c r="H465" s="23">
        <f t="shared" si="15"/>
        <v>0</v>
      </c>
      <c r="I465" s="23">
        <f t="shared" si="16"/>
        <v>0</v>
      </c>
    </row>
    <row r="466" spans="1:9">
      <c r="A466" s="8"/>
      <c r="B466" s="8"/>
      <c r="C466" s="23" t="s">
        <v>372</v>
      </c>
      <c r="D466" s="8"/>
      <c r="E466" s="8"/>
      <c r="F466" s="8"/>
      <c r="G466" s="8"/>
      <c r="H466" s="23">
        <f t="shared" si="15"/>
        <v>0</v>
      </c>
      <c r="I466" s="23">
        <f t="shared" si="16"/>
        <v>0</v>
      </c>
    </row>
    <row r="467" spans="1:9">
      <c r="A467" s="8"/>
      <c r="B467" s="8"/>
      <c r="C467" s="23" t="s">
        <v>372</v>
      </c>
      <c r="D467" s="8"/>
      <c r="E467" s="8"/>
      <c r="F467" s="8"/>
      <c r="G467" s="8"/>
      <c r="H467" s="23">
        <f t="shared" si="15"/>
        <v>0</v>
      </c>
      <c r="I467" s="23">
        <f t="shared" si="16"/>
        <v>0</v>
      </c>
    </row>
    <row r="468" spans="1:9">
      <c r="A468" s="8"/>
      <c r="B468" s="8"/>
      <c r="C468" s="23" t="s">
        <v>372</v>
      </c>
      <c r="D468" s="8"/>
      <c r="E468" s="8"/>
      <c r="F468" s="8"/>
      <c r="G468" s="8"/>
      <c r="H468" s="23">
        <f t="shared" si="15"/>
        <v>0</v>
      </c>
      <c r="I468" s="23">
        <f t="shared" si="16"/>
        <v>0</v>
      </c>
    </row>
    <row r="469" spans="1:9">
      <c r="A469" s="8"/>
      <c r="B469" s="8"/>
      <c r="C469" s="23" t="s">
        <v>372</v>
      </c>
      <c r="D469" s="8"/>
      <c r="E469" s="8"/>
      <c r="F469" s="8"/>
      <c r="G469" s="8"/>
      <c r="H469" s="23">
        <f t="shared" si="15"/>
        <v>0</v>
      </c>
      <c r="I469" s="23">
        <f t="shared" si="16"/>
        <v>0</v>
      </c>
    </row>
    <row r="470" spans="1:9">
      <c r="A470" s="8"/>
      <c r="B470" s="8"/>
      <c r="C470" s="23" t="s">
        <v>372</v>
      </c>
      <c r="D470" s="8"/>
      <c r="E470" s="8"/>
      <c r="F470" s="8"/>
      <c r="G470" s="8"/>
      <c r="H470" s="23">
        <f t="shared" si="15"/>
        <v>0</v>
      </c>
      <c r="I470" s="23">
        <f t="shared" si="16"/>
        <v>0</v>
      </c>
    </row>
    <row r="471" spans="1:9">
      <c r="A471" s="8"/>
      <c r="B471" s="8"/>
      <c r="C471" s="23" t="s">
        <v>372</v>
      </c>
      <c r="D471" s="8"/>
      <c r="E471" s="8"/>
      <c r="F471" s="8"/>
      <c r="G471" s="8"/>
      <c r="H471" s="23">
        <f t="shared" si="15"/>
        <v>0</v>
      </c>
      <c r="I471" s="23">
        <f t="shared" si="16"/>
        <v>0</v>
      </c>
    </row>
    <row r="472" spans="1:9">
      <c r="A472" s="8"/>
      <c r="B472" s="8"/>
      <c r="C472" s="23" t="s">
        <v>372</v>
      </c>
      <c r="D472" s="8"/>
      <c r="E472" s="8"/>
      <c r="F472" s="8"/>
      <c r="G472" s="8"/>
      <c r="H472" s="23">
        <f t="shared" si="15"/>
        <v>0</v>
      </c>
      <c r="I472" s="23">
        <f t="shared" si="16"/>
        <v>0</v>
      </c>
    </row>
    <row r="473" spans="1:9">
      <c r="A473" s="8"/>
      <c r="B473" s="8"/>
      <c r="C473" s="23" t="s">
        <v>372</v>
      </c>
      <c r="D473" s="8"/>
      <c r="E473" s="8"/>
      <c r="F473" s="8"/>
      <c r="G473" s="8"/>
      <c r="H473" s="23">
        <f t="shared" si="15"/>
        <v>0</v>
      </c>
      <c r="I473" s="23">
        <f t="shared" si="16"/>
        <v>0</v>
      </c>
    </row>
    <row r="474" spans="1:9">
      <c r="A474" s="8"/>
      <c r="B474" s="8"/>
      <c r="C474" s="23" t="s">
        <v>372</v>
      </c>
      <c r="D474" s="8"/>
      <c r="E474" s="8"/>
      <c r="F474" s="8"/>
      <c r="G474" s="8"/>
      <c r="H474" s="23">
        <f t="shared" si="15"/>
        <v>0</v>
      </c>
      <c r="I474" s="23">
        <f t="shared" si="16"/>
        <v>0</v>
      </c>
    </row>
    <row r="475" spans="1:9">
      <c r="A475" s="8"/>
      <c r="B475" s="8"/>
      <c r="C475" s="23" t="s">
        <v>372</v>
      </c>
      <c r="D475" s="8"/>
      <c r="E475" s="8"/>
      <c r="F475" s="8"/>
      <c r="G475" s="8"/>
      <c r="H475" s="23">
        <f t="shared" si="15"/>
        <v>0</v>
      </c>
      <c r="I475" s="23">
        <f t="shared" si="16"/>
        <v>0</v>
      </c>
    </row>
    <row r="476" spans="1:9">
      <c r="A476" s="8"/>
      <c r="B476" s="8"/>
      <c r="C476" s="23" t="s">
        <v>372</v>
      </c>
      <c r="D476" s="8"/>
      <c r="E476" s="8"/>
      <c r="F476" s="8"/>
      <c r="G476" s="8"/>
      <c r="H476" s="23">
        <f t="shared" si="15"/>
        <v>0</v>
      </c>
      <c r="I476" s="23">
        <f t="shared" si="16"/>
        <v>0</v>
      </c>
    </row>
    <row r="477" spans="1:9">
      <c r="A477" s="8"/>
      <c r="B477" s="8"/>
      <c r="C477" s="23" t="s">
        <v>372</v>
      </c>
      <c r="D477" s="8"/>
      <c r="E477" s="8"/>
      <c r="F477" s="8"/>
      <c r="G477" s="8"/>
      <c r="H477" s="23">
        <f t="shared" si="15"/>
        <v>0</v>
      </c>
      <c r="I477" s="23">
        <f t="shared" si="16"/>
        <v>0</v>
      </c>
    </row>
    <row r="478" spans="1:9">
      <c r="A478" s="8"/>
      <c r="B478" s="8"/>
      <c r="C478" s="23" t="s">
        <v>372</v>
      </c>
      <c r="D478" s="8"/>
      <c r="E478" s="8"/>
      <c r="F478" s="8"/>
      <c r="G478" s="8"/>
      <c r="H478" s="23">
        <f t="shared" si="15"/>
        <v>0</v>
      </c>
      <c r="I478" s="23">
        <f t="shared" si="16"/>
        <v>0</v>
      </c>
    </row>
    <row r="479" spans="1:9">
      <c r="A479" s="8"/>
      <c r="B479" s="8"/>
      <c r="C479" s="23" t="s">
        <v>372</v>
      </c>
      <c r="D479" s="8"/>
      <c r="E479" s="8"/>
      <c r="F479" s="8"/>
      <c r="G479" s="8"/>
      <c r="H479" s="23">
        <f t="shared" si="15"/>
        <v>0</v>
      </c>
      <c r="I479" s="23">
        <f t="shared" si="16"/>
        <v>0</v>
      </c>
    </row>
    <row r="480" spans="1:9">
      <c r="A480" s="8"/>
      <c r="B480" s="8"/>
      <c r="C480" s="23" t="s">
        <v>372</v>
      </c>
      <c r="D480" s="8"/>
      <c r="E480" s="8"/>
      <c r="F480" s="8"/>
      <c r="G480" s="8"/>
      <c r="H480" s="23">
        <f t="shared" si="15"/>
        <v>0</v>
      </c>
      <c r="I480" s="23">
        <f t="shared" si="16"/>
        <v>0</v>
      </c>
    </row>
    <row r="481" spans="1:9">
      <c r="A481" s="8"/>
      <c r="B481" s="8"/>
      <c r="C481" s="23" t="s">
        <v>372</v>
      </c>
      <c r="D481" s="8"/>
      <c r="E481" s="8"/>
      <c r="F481" s="8"/>
      <c r="G481" s="8"/>
      <c r="H481" s="23">
        <f t="shared" si="15"/>
        <v>0</v>
      </c>
      <c r="I481" s="23">
        <f t="shared" si="16"/>
        <v>0</v>
      </c>
    </row>
    <row r="482" spans="1:9">
      <c r="A482" s="8"/>
      <c r="B482" s="8"/>
      <c r="C482" s="23" t="s">
        <v>372</v>
      </c>
      <c r="D482" s="8"/>
      <c r="E482" s="8"/>
      <c r="F482" s="8"/>
      <c r="G482" s="8"/>
      <c r="H482" s="23">
        <f t="shared" si="15"/>
        <v>0</v>
      </c>
      <c r="I482" s="23">
        <f t="shared" si="16"/>
        <v>0</v>
      </c>
    </row>
    <row r="483" spans="1:9">
      <c r="A483" s="8"/>
      <c r="B483" s="8"/>
      <c r="C483" s="23" t="s">
        <v>372</v>
      </c>
      <c r="D483" s="8"/>
      <c r="E483" s="8"/>
      <c r="F483" s="8"/>
      <c r="G483" s="8"/>
      <c r="H483" s="23">
        <f t="shared" si="15"/>
        <v>0</v>
      </c>
      <c r="I483" s="23">
        <f t="shared" si="16"/>
        <v>0</v>
      </c>
    </row>
    <row r="484" spans="1:9">
      <c r="A484" s="8"/>
      <c r="B484" s="8"/>
      <c r="C484" s="23" t="s">
        <v>372</v>
      </c>
      <c r="D484" s="8"/>
      <c r="E484" s="8"/>
      <c r="F484" s="8"/>
      <c r="G484" s="8"/>
      <c r="H484" s="23">
        <f t="shared" si="15"/>
        <v>0</v>
      </c>
      <c r="I484" s="23">
        <f t="shared" si="16"/>
        <v>0</v>
      </c>
    </row>
    <row r="485" spans="1:9">
      <c r="A485" s="8"/>
      <c r="B485" s="8"/>
      <c r="C485" s="23" t="s">
        <v>372</v>
      </c>
      <c r="D485" s="8"/>
      <c r="E485" s="8"/>
      <c r="F485" s="8"/>
      <c r="G485" s="8"/>
      <c r="H485" s="23">
        <f t="shared" si="15"/>
        <v>0</v>
      </c>
      <c r="I485" s="23">
        <f t="shared" si="16"/>
        <v>0</v>
      </c>
    </row>
    <row r="486" spans="1:9">
      <c r="A486" s="8"/>
      <c r="B486" s="8"/>
      <c r="C486" s="23" t="s">
        <v>372</v>
      </c>
      <c r="D486" s="8"/>
      <c r="E486" s="8"/>
      <c r="F486" s="8"/>
      <c r="G486" s="8"/>
      <c r="H486" s="23">
        <f t="shared" si="15"/>
        <v>0</v>
      </c>
      <c r="I486" s="23">
        <f t="shared" si="16"/>
        <v>0</v>
      </c>
    </row>
    <row r="487" spans="1:9">
      <c r="A487" s="8"/>
      <c r="B487" s="8"/>
      <c r="C487" s="23" t="s">
        <v>372</v>
      </c>
      <c r="D487" s="8"/>
      <c r="E487" s="8"/>
      <c r="F487" s="8"/>
      <c r="G487" s="8"/>
      <c r="H487" s="23">
        <f t="shared" si="15"/>
        <v>0</v>
      </c>
      <c r="I487" s="23">
        <f t="shared" si="16"/>
        <v>0</v>
      </c>
    </row>
    <row r="488" spans="1:9">
      <c r="A488" s="8"/>
      <c r="B488" s="8"/>
      <c r="C488" s="23" t="s">
        <v>372</v>
      </c>
      <c r="D488" s="8"/>
      <c r="E488" s="8"/>
      <c r="F488" s="8"/>
      <c r="G488" s="8"/>
      <c r="H488" s="23">
        <f t="shared" si="15"/>
        <v>0</v>
      </c>
      <c r="I488" s="23">
        <f t="shared" si="16"/>
        <v>0</v>
      </c>
    </row>
    <row r="489" spans="1:9">
      <c r="A489" s="8"/>
      <c r="B489" s="8"/>
      <c r="C489" s="23" t="s">
        <v>372</v>
      </c>
      <c r="D489" s="8"/>
      <c r="E489" s="8"/>
      <c r="F489" s="8"/>
      <c r="G489" s="8"/>
      <c r="H489" s="23">
        <f t="shared" si="15"/>
        <v>0</v>
      </c>
      <c r="I489" s="23">
        <f t="shared" si="16"/>
        <v>0</v>
      </c>
    </row>
    <row r="490" spans="1:9">
      <c r="A490" s="8"/>
      <c r="B490" s="8"/>
      <c r="C490" s="23" t="s">
        <v>372</v>
      </c>
      <c r="D490" s="8"/>
      <c r="E490" s="8"/>
      <c r="F490" s="8"/>
      <c r="G490" s="8"/>
      <c r="H490" s="23">
        <f t="shared" si="15"/>
        <v>0</v>
      </c>
      <c r="I490" s="23">
        <f t="shared" si="16"/>
        <v>0</v>
      </c>
    </row>
    <row r="491" spans="1:9">
      <c r="A491" s="8"/>
      <c r="B491" s="8"/>
      <c r="C491" s="23" t="s">
        <v>372</v>
      </c>
      <c r="D491" s="8"/>
      <c r="E491" s="8"/>
      <c r="F491" s="8"/>
      <c r="G491" s="8"/>
      <c r="H491" s="23">
        <f t="shared" si="15"/>
        <v>0</v>
      </c>
      <c r="I491" s="23">
        <f t="shared" si="16"/>
        <v>0</v>
      </c>
    </row>
    <row r="492" spans="1:9">
      <c r="A492" s="8"/>
      <c r="B492" s="8"/>
      <c r="C492" s="23" t="s">
        <v>372</v>
      </c>
      <c r="D492" s="8"/>
      <c r="E492" s="8"/>
      <c r="F492" s="8"/>
      <c r="G492" s="8"/>
      <c r="H492" s="23">
        <f t="shared" si="15"/>
        <v>0</v>
      </c>
      <c r="I492" s="23">
        <f t="shared" si="16"/>
        <v>0</v>
      </c>
    </row>
    <row r="493" spans="1:9">
      <c r="A493" s="8"/>
      <c r="B493" s="8"/>
      <c r="C493" s="23" t="s">
        <v>372</v>
      </c>
      <c r="D493" s="8"/>
      <c r="E493" s="8"/>
      <c r="F493" s="8"/>
      <c r="G493" s="8"/>
      <c r="H493" s="23">
        <f t="shared" si="15"/>
        <v>0</v>
      </c>
      <c r="I493" s="23">
        <f t="shared" si="16"/>
        <v>0</v>
      </c>
    </row>
    <row r="494" spans="1:9">
      <c r="A494" s="8"/>
      <c r="B494" s="8"/>
      <c r="C494" s="23" t="s">
        <v>372</v>
      </c>
      <c r="D494" s="8"/>
      <c r="E494" s="8"/>
      <c r="F494" s="8"/>
      <c r="G494" s="8"/>
      <c r="H494" s="23">
        <f t="shared" si="15"/>
        <v>0</v>
      </c>
      <c r="I494" s="23">
        <f t="shared" si="16"/>
        <v>0</v>
      </c>
    </row>
    <row r="495" spans="1:9">
      <c r="A495" s="8"/>
      <c r="B495" s="8"/>
      <c r="C495" s="23" t="s">
        <v>372</v>
      </c>
      <c r="D495" s="8"/>
      <c r="E495" s="8"/>
      <c r="F495" s="8"/>
      <c r="G495" s="8"/>
      <c r="H495" s="23">
        <f t="shared" si="15"/>
        <v>0</v>
      </c>
      <c r="I495" s="23">
        <f t="shared" si="16"/>
        <v>0</v>
      </c>
    </row>
    <row r="496" spans="1:9">
      <c r="A496" s="8"/>
      <c r="B496" s="8"/>
      <c r="C496" s="23" t="s">
        <v>372</v>
      </c>
      <c r="D496" s="8"/>
      <c r="E496" s="8"/>
      <c r="F496" s="8"/>
      <c r="G496" s="8"/>
      <c r="H496" s="23">
        <f t="shared" si="15"/>
        <v>0</v>
      </c>
      <c r="I496" s="23">
        <f t="shared" si="16"/>
        <v>0</v>
      </c>
    </row>
    <row r="497" spans="1:9">
      <c r="A497" s="8"/>
      <c r="B497" s="8"/>
      <c r="C497" s="23" t="s">
        <v>372</v>
      </c>
      <c r="D497" s="8"/>
      <c r="E497" s="8"/>
      <c r="F497" s="8"/>
      <c r="G497" s="8"/>
      <c r="H497" s="23">
        <f t="shared" si="15"/>
        <v>0</v>
      </c>
      <c r="I497" s="23">
        <f t="shared" si="16"/>
        <v>0</v>
      </c>
    </row>
    <row r="498" spans="1:9">
      <c r="A498" s="8"/>
      <c r="B498" s="8"/>
      <c r="C498" s="23" t="s">
        <v>372</v>
      </c>
      <c r="D498" s="8"/>
      <c r="E498" s="8"/>
      <c r="F498" s="8"/>
      <c r="G498" s="8"/>
      <c r="H498" s="23">
        <f t="shared" si="15"/>
        <v>0</v>
      </c>
      <c r="I498" s="23">
        <f t="shared" si="16"/>
        <v>0</v>
      </c>
    </row>
    <row r="499" spans="1:9">
      <c r="A499" s="8"/>
      <c r="B499" s="8"/>
      <c r="C499" s="23" t="s">
        <v>372</v>
      </c>
      <c r="D499" s="8"/>
      <c r="E499" s="8"/>
      <c r="F499" s="8"/>
      <c r="G499" s="8"/>
      <c r="H499" s="23">
        <f t="shared" si="15"/>
        <v>0</v>
      </c>
      <c r="I499" s="23">
        <f t="shared" si="16"/>
        <v>0</v>
      </c>
    </row>
    <row r="500" spans="1:9">
      <c r="A500" s="8"/>
      <c r="B500" s="8"/>
      <c r="C500" s="23" t="s">
        <v>372</v>
      </c>
      <c r="D500" s="8"/>
      <c r="E500" s="8"/>
      <c r="F500" s="8"/>
      <c r="G500" s="8"/>
      <c r="H500" s="23">
        <f t="shared" si="15"/>
        <v>0</v>
      </c>
      <c r="I500" s="23">
        <f t="shared" si="16"/>
        <v>0</v>
      </c>
    </row>
    <row r="501" spans="1:9">
      <c r="A501" s="8"/>
      <c r="B501" s="8"/>
      <c r="C501" s="23" t="s">
        <v>372</v>
      </c>
      <c r="D501" s="8"/>
      <c r="E501" s="8"/>
      <c r="F501" s="8"/>
      <c r="G501" s="8"/>
      <c r="H501" s="23">
        <f t="shared" si="15"/>
        <v>0</v>
      </c>
      <c r="I501" s="23">
        <f t="shared" si="16"/>
        <v>0</v>
      </c>
    </row>
    <row r="502" spans="1:9">
      <c r="A502" s="8"/>
      <c r="B502" s="8"/>
      <c r="C502" s="23" t="s">
        <v>372</v>
      </c>
      <c r="D502" s="8"/>
      <c r="E502" s="8"/>
      <c r="F502" s="8"/>
      <c r="G502" s="8"/>
      <c r="H502" s="23">
        <f t="shared" si="15"/>
        <v>0</v>
      </c>
      <c r="I502" s="23">
        <f t="shared" si="16"/>
        <v>0</v>
      </c>
    </row>
    <row r="503" spans="1:9">
      <c r="A503" s="8"/>
      <c r="B503" s="8"/>
      <c r="C503" s="23" t="s">
        <v>372</v>
      </c>
      <c r="D503" s="8"/>
      <c r="E503" s="8"/>
      <c r="F503" s="8"/>
      <c r="G503" s="8"/>
      <c r="H503" s="23">
        <f t="shared" si="15"/>
        <v>0</v>
      </c>
      <c r="I503" s="23">
        <f t="shared" si="16"/>
        <v>0</v>
      </c>
    </row>
    <row r="504" spans="1:9">
      <c r="A504" s="8"/>
      <c r="B504" s="8"/>
      <c r="C504" s="23" t="s">
        <v>372</v>
      </c>
      <c r="D504" s="8"/>
      <c r="E504" s="8"/>
      <c r="F504" s="8"/>
      <c r="G504" s="8"/>
      <c r="H504" s="23">
        <f t="shared" si="15"/>
        <v>0</v>
      </c>
      <c r="I504" s="23">
        <f t="shared" si="16"/>
        <v>0</v>
      </c>
    </row>
    <row r="505" spans="1:9">
      <c r="A505" s="8"/>
      <c r="B505" s="8"/>
      <c r="C505" s="23" t="s">
        <v>372</v>
      </c>
      <c r="D505" s="8"/>
      <c r="E505" s="8"/>
      <c r="F505" s="8"/>
      <c r="G505" s="8"/>
      <c r="H505" s="23">
        <f t="shared" si="15"/>
        <v>0</v>
      </c>
      <c r="I505" s="23">
        <f t="shared" si="16"/>
        <v>0</v>
      </c>
    </row>
    <row r="506" spans="1:9">
      <c r="A506" s="8"/>
      <c r="B506" s="8"/>
      <c r="C506" s="23" t="s">
        <v>372</v>
      </c>
      <c r="D506" s="8"/>
      <c r="E506" s="8"/>
      <c r="F506" s="8"/>
      <c r="G506" s="8"/>
      <c r="H506" s="23">
        <f t="shared" si="15"/>
        <v>0</v>
      </c>
      <c r="I506" s="23">
        <f t="shared" si="16"/>
        <v>0</v>
      </c>
    </row>
    <row r="507" spans="1:9">
      <c r="A507" s="8"/>
      <c r="B507" s="8"/>
      <c r="C507" s="23" t="s">
        <v>372</v>
      </c>
      <c r="D507" s="8"/>
      <c r="E507" s="8"/>
      <c r="F507" s="8"/>
      <c r="G507" s="8"/>
      <c r="H507" s="23">
        <f t="shared" si="15"/>
        <v>0</v>
      </c>
      <c r="I507" s="23">
        <f t="shared" si="16"/>
        <v>0</v>
      </c>
    </row>
    <row r="508" spans="1:9">
      <c r="A508" s="8"/>
      <c r="B508" s="8"/>
      <c r="C508" s="23" t="s">
        <v>372</v>
      </c>
      <c r="D508" s="8"/>
      <c r="E508" s="8"/>
      <c r="F508" s="8"/>
      <c r="G508" s="8"/>
      <c r="H508" s="23">
        <f t="shared" si="15"/>
        <v>0</v>
      </c>
      <c r="I508" s="23">
        <f t="shared" si="16"/>
        <v>0</v>
      </c>
    </row>
    <row r="509" spans="1:9">
      <c r="A509" s="8"/>
      <c r="B509" s="8"/>
      <c r="C509" s="23" t="s">
        <v>372</v>
      </c>
      <c r="D509" s="8"/>
      <c r="E509" s="8"/>
      <c r="F509" s="8"/>
      <c r="G509" s="8"/>
      <c r="H509" s="23">
        <f t="shared" si="15"/>
        <v>0</v>
      </c>
      <c r="I509" s="23">
        <f t="shared" si="16"/>
        <v>0</v>
      </c>
    </row>
    <row r="510" spans="1:9">
      <c r="A510" s="8"/>
      <c r="B510" s="8"/>
      <c r="C510" s="23" t="s">
        <v>372</v>
      </c>
      <c r="D510" s="8"/>
      <c r="E510" s="8"/>
      <c r="F510" s="8"/>
      <c r="G510" s="8"/>
      <c r="H510" s="23">
        <f t="shared" si="15"/>
        <v>0</v>
      </c>
      <c r="I510" s="23">
        <f t="shared" si="16"/>
        <v>0</v>
      </c>
    </row>
    <row r="511" spans="1:9">
      <c r="A511" s="8"/>
      <c r="B511" s="8"/>
      <c r="C511" s="23" t="s">
        <v>372</v>
      </c>
      <c r="D511" s="8"/>
      <c r="E511" s="8"/>
      <c r="F511" s="8"/>
      <c r="G511" s="8"/>
      <c r="H511" s="23">
        <f t="shared" si="15"/>
        <v>0</v>
      </c>
      <c r="I511" s="23">
        <f t="shared" si="16"/>
        <v>0</v>
      </c>
    </row>
    <row r="512" spans="1:9">
      <c r="A512" s="8"/>
      <c r="B512" s="8"/>
      <c r="C512" s="23" t="s">
        <v>372</v>
      </c>
      <c r="D512" s="8"/>
      <c r="E512" s="8"/>
      <c r="F512" s="8"/>
      <c r="G512" s="8"/>
      <c r="H512" s="23">
        <f t="shared" si="15"/>
        <v>0</v>
      </c>
      <c r="I512" s="23">
        <f t="shared" si="16"/>
        <v>0</v>
      </c>
    </row>
    <row r="513" spans="1:9">
      <c r="A513" s="8"/>
      <c r="B513" s="8"/>
      <c r="C513" s="23" t="s">
        <v>372</v>
      </c>
      <c r="D513" s="8"/>
      <c r="E513" s="8"/>
      <c r="F513" s="8"/>
      <c r="G513" s="8"/>
      <c r="H513" s="23">
        <f t="shared" si="15"/>
        <v>0</v>
      </c>
      <c r="I513" s="23">
        <f t="shared" si="16"/>
        <v>0</v>
      </c>
    </row>
    <row r="514" spans="1:9">
      <c r="A514" s="8"/>
      <c r="B514" s="8"/>
      <c r="C514" s="23" t="s">
        <v>372</v>
      </c>
      <c r="D514" s="8"/>
      <c r="E514" s="8"/>
      <c r="F514" s="8"/>
      <c r="G514" s="8"/>
      <c r="H514" s="23">
        <f t="shared" si="15"/>
        <v>0</v>
      </c>
      <c r="I514" s="23">
        <f t="shared" si="16"/>
        <v>0</v>
      </c>
    </row>
    <row r="515" spans="1:9">
      <c r="A515" s="8"/>
      <c r="B515" s="8"/>
      <c r="C515" s="23" t="s">
        <v>372</v>
      </c>
      <c r="D515" s="8"/>
      <c r="E515" s="8"/>
      <c r="F515" s="8"/>
      <c r="G515" s="8"/>
      <c r="H515" s="23">
        <f t="shared" si="15"/>
        <v>0</v>
      </c>
      <c r="I515" s="23">
        <f t="shared" si="16"/>
        <v>0</v>
      </c>
    </row>
    <row r="516" spans="1:9">
      <c r="A516" s="8"/>
      <c r="B516" s="8"/>
      <c r="C516" s="23" t="s">
        <v>372</v>
      </c>
      <c r="D516" s="8"/>
      <c r="E516" s="8"/>
      <c r="F516" s="8"/>
      <c r="G516" s="8"/>
      <c r="H516" s="23">
        <f t="shared" ref="H516:H579" si="17">SUMPRODUCT($D$2:$G$2,D516:G516)</f>
        <v>0</v>
      </c>
      <c r="I516" s="23">
        <f t="shared" ref="I516:I579" si="18">SUM(D516:G516)</f>
        <v>0</v>
      </c>
    </row>
    <row r="517" spans="1:9">
      <c r="A517" s="8"/>
      <c r="B517" s="8"/>
      <c r="C517" s="23" t="s">
        <v>372</v>
      </c>
      <c r="D517" s="8"/>
      <c r="E517" s="8"/>
      <c r="F517" s="8"/>
      <c r="G517" s="8"/>
      <c r="H517" s="23">
        <f t="shared" si="17"/>
        <v>0</v>
      </c>
      <c r="I517" s="23">
        <f t="shared" si="18"/>
        <v>0</v>
      </c>
    </row>
    <row r="518" spans="1:9">
      <c r="A518" s="8"/>
      <c r="B518" s="8"/>
      <c r="C518" s="23" t="s">
        <v>372</v>
      </c>
      <c r="D518" s="8"/>
      <c r="E518" s="8"/>
      <c r="F518" s="8"/>
      <c r="G518" s="8"/>
      <c r="H518" s="23">
        <f t="shared" si="17"/>
        <v>0</v>
      </c>
      <c r="I518" s="23">
        <f t="shared" si="18"/>
        <v>0</v>
      </c>
    </row>
    <row r="519" spans="1:9">
      <c r="A519" s="8"/>
      <c r="B519" s="8"/>
      <c r="C519" s="23" t="s">
        <v>372</v>
      </c>
      <c r="D519" s="8"/>
      <c r="E519" s="8"/>
      <c r="F519" s="8"/>
      <c r="G519" s="8"/>
      <c r="H519" s="23">
        <f t="shared" si="17"/>
        <v>0</v>
      </c>
      <c r="I519" s="23">
        <f t="shared" si="18"/>
        <v>0</v>
      </c>
    </row>
    <row r="520" spans="1:9">
      <c r="A520" s="8"/>
      <c r="B520" s="8"/>
      <c r="C520" s="23" t="s">
        <v>372</v>
      </c>
      <c r="D520" s="8"/>
      <c r="E520" s="8"/>
      <c r="F520" s="8"/>
      <c r="G520" s="8"/>
      <c r="H520" s="23">
        <f t="shared" si="17"/>
        <v>0</v>
      </c>
      <c r="I520" s="23">
        <f t="shared" si="18"/>
        <v>0</v>
      </c>
    </row>
    <row r="521" spans="1:9">
      <c r="A521" s="8"/>
      <c r="B521" s="8"/>
      <c r="C521" s="23" t="s">
        <v>372</v>
      </c>
      <c r="D521" s="8"/>
      <c r="E521" s="8"/>
      <c r="F521" s="8"/>
      <c r="G521" s="8"/>
      <c r="H521" s="23">
        <f t="shared" si="17"/>
        <v>0</v>
      </c>
      <c r="I521" s="23">
        <f t="shared" si="18"/>
        <v>0</v>
      </c>
    </row>
    <row r="522" spans="1:9">
      <c r="A522" s="8"/>
      <c r="B522" s="8"/>
      <c r="C522" s="23" t="s">
        <v>372</v>
      </c>
      <c r="D522" s="8"/>
      <c r="E522" s="8"/>
      <c r="F522" s="8"/>
      <c r="G522" s="8"/>
      <c r="H522" s="23">
        <f t="shared" si="17"/>
        <v>0</v>
      </c>
      <c r="I522" s="23">
        <f t="shared" si="18"/>
        <v>0</v>
      </c>
    </row>
    <row r="523" spans="1:9">
      <c r="A523" s="8"/>
      <c r="B523" s="8"/>
      <c r="C523" s="23" t="s">
        <v>372</v>
      </c>
      <c r="D523" s="8"/>
      <c r="E523" s="8"/>
      <c r="F523" s="8"/>
      <c r="G523" s="8"/>
      <c r="H523" s="23">
        <f t="shared" si="17"/>
        <v>0</v>
      </c>
      <c r="I523" s="23">
        <f t="shared" si="18"/>
        <v>0</v>
      </c>
    </row>
    <row r="524" spans="1:9">
      <c r="A524" s="8"/>
      <c r="B524" s="8"/>
      <c r="C524" s="23" t="s">
        <v>372</v>
      </c>
      <c r="D524" s="8"/>
      <c r="E524" s="8"/>
      <c r="F524" s="8"/>
      <c r="G524" s="8"/>
      <c r="H524" s="23">
        <f t="shared" si="17"/>
        <v>0</v>
      </c>
      <c r="I524" s="23">
        <f t="shared" si="18"/>
        <v>0</v>
      </c>
    </row>
    <row r="525" spans="1:9">
      <c r="A525" s="8"/>
      <c r="B525" s="8"/>
      <c r="C525" s="23" t="s">
        <v>372</v>
      </c>
      <c r="D525" s="8"/>
      <c r="E525" s="8"/>
      <c r="F525" s="8"/>
      <c r="G525" s="8"/>
      <c r="H525" s="23">
        <f t="shared" si="17"/>
        <v>0</v>
      </c>
      <c r="I525" s="23">
        <f t="shared" si="18"/>
        <v>0</v>
      </c>
    </row>
    <row r="526" spans="1:9">
      <c r="A526" s="8"/>
      <c r="B526" s="8"/>
      <c r="C526" s="23" t="s">
        <v>372</v>
      </c>
      <c r="D526" s="8"/>
      <c r="E526" s="8"/>
      <c r="F526" s="8"/>
      <c r="G526" s="8"/>
      <c r="H526" s="23">
        <f t="shared" si="17"/>
        <v>0</v>
      </c>
      <c r="I526" s="23">
        <f t="shared" si="18"/>
        <v>0</v>
      </c>
    </row>
    <row r="527" spans="1:9">
      <c r="A527" s="8"/>
      <c r="B527" s="8"/>
      <c r="C527" s="23" t="s">
        <v>372</v>
      </c>
      <c r="D527" s="8"/>
      <c r="E527" s="8"/>
      <c r="F527" s="8"/>
      <c r="G527" s="8"/>
      <c r="H527" s="23">
        <f t="shared" si="17"/>
        <v>0</v>
      </c>
      <c r="I527" s="23">
        <f t="shared" si="18"/>
        <v>0</v>
      </c>
    </row>
    <row r="528" spans="1:9">
      <c r="A528" s="8"/>
      <c r="B528" s="8"/>
      <c r="C528" s="23" t="s">
        <v>372</v>
      </c>
      <c r="D528" s="8"/>
      <c r="E528" s="8"/>
      <c r="F528" s="8"/>
      <c r="G528" s="8"/>
      <c r="H528" s="23">
        <f t="shared" si="17"/>
        <v>0</v>
      </c>
      <c r="I528" s="23">
        <f t="shared" si="18"/>
        <v>0</v>
      </c>
    </row>
    <row r="529" spans="1:9">
      <c r="A529" s="8"/>
      <c r="B529" s="8"/>
      <c r="C529" s="23" t="s">
        <v>372</v>
      </c>
      <c r="D529" s="8"/>
      <c r="E529" s="8"/>
      <c r="F529" s="8"/>
      <c r="G529" s="8"/>
      <c r="H529" s="23">
        <f t="shared" si="17"/>
        <v>0</v>
      </c>
      <c r="I529" s="23">
        <f t="shared" si="18"/>
        <v>0</v>
      </c>
    </row>
    <row r="530" spans="1:9">
      <c r="A530" s="8"/>
      <c r="B530" s="8"/>
      <c r="C530" s="23" t="s">
        <v>372</v>
      </c>
      <c r="D530" s="8"/>
      <c r="E530" s="8"/>
      <c r="F530" s="8"/>
      <c r="G530" s="8"/>
      <c r="H530" s="23">
        <f t="shared" si="17"/>
        <v>0</v>
      </c>
      <c r="I530" s="23">
        <f t="shared" si="18"/>
        <v>0</v>
      </c>
    </row>
    <row r="531" spans="1:9">
      <c r="A531" s="8"/>
      <c r="B531" s="8"/>
      <c r="C531" s="23" t="s">
        <v>372</v>
      </c>
      <c r="D531" s="8"/>
      <c r="E531" s="8"/>
      <c r="F531" s="8"/>
      <c r="G531" s="8"/>
      <c r="H531" s="23">
        <f t="shared" si="17"/>
        <v>0</v>
      </c>
      <c r="I531" s="23">
        <f t="shared" si="18"/>
        <v>0</v>
      </c>
    </row>
    <row r="532" spans="1:9">
      <c r="A532" s="8"/>
      <c r="B532" s="8"/>
      <c r="C532" s="23" t="s">
        <v>372</v>
      </c>
      <c r="D532" s="8"/>
      <c r="E532" s="8"/>
      <c r="F532" s="8"/>
      <c r="G532" s="8"/>
      <c r="H532" s="23">
        <f t="shared" si="17"/>
        <v>0</v>
      </c>
      <c r="I532" s="23">
        <f t="shared" si="18"/>
        <v>0</v>
      </c>
    </row>
    <row r="533" spans="1:9">
      <c r="A533" s="8"/>
      <c r="B533" s="8"/>
      <c r="C533" s="23" t="s">
        <v>372</v>
      </c>
      <c r="D533" s="8"/>
      <c r="E533" s="8"/>
      <c r="F533" s="8"/>
      <c r="G533" s="8"/>
      <c r="H533" s="23">
        <f t="shared" si="17"/>
        <v>0</v>
      </c>
      <c r="I533" s="23">
        <f t="shared" si="18"/>
        <v>0</v>
      </c>
    </row>
    <row r="534" spans="1:9">
      <c r="A534" s="8"/>
      <c r="B534" s="8"/>
      <c r="C534" s="23" t="s">
        <v>372</v>
      </c>
      <c r="D534" s="8"/>
      <c r="E534" s="8"/>
      <c r="F534" s="8"/>
      <c r="G534" s="8"/>
      <c r="H534" s="23">
        <f t="shared" si="17"/>
        <v>0</v>
      </c>
      <c r="I534" s="23">
        <f t="shared" si="18"/>
        <v>0</v>
      </c>
    </row>
    <row r="535" spans="1:9">
      <c r="A535" s="8"/>
      <c r="B535" s="8"/>
      <c r="C535" s="23" t="s">
        <v>372</v>
      </c>
      <c r="D535" s="8"/>
      <c r="E535" s="8"/>
      <c r="F535" s="8"/>
      <c r="G535" s="8"/>
      <c r="H535" s="23">
        <f t="shared" si="17"/>
        <v>0</v>
      </c>
      <c r="I535" s="23">
        <f t="shared" si="18"/>
        <v>0</v>
      </c>
    </row>
    <row r="536" spans="1:9">
      <c r="A536" s="8"/>
      <c r="B536" s="8"/>
      <c r="C536" s="23" t="s">
        <v>372</v>
      </c>
      <c r="D536" s="8"/>
      <c r="E536" s="8"/>
      <c r="F536" s="8"/>
      <c r="G536" s="8"/>
      <c r="H536" s="23">
        <f t="shared" si="17"/>
        <v>0</v>
      </c>
      <c r="I536" s="23">
        <f t="shared" si="18"/>
        <v>0</v>
      </c>
    </row>
    <row r="537" spans="1:9">
      <c r="A537" s="8"/>
      <c r="B537" s="8"/>
      <c r="C537" s="23" t="s">
        <v>372</v>
      </c>
      <c r="D537" s="8"/>
      <c r="E537" s="8"/>
      <c r="F537" s="8"/>
      <c r="G537" s="8"/>
      <c r="H537" s="23">
        <f t="shared" si="17"/>
        <v>0</v>
      </c>
      <c r="I537" s="23">
        <f t="shared" si="18"/>
        <v>0</v>
      </c>
    </row>
    <row r="538" spans="1:9">
      <c r="A538" s="8"/>
      <c r="B538" s="8"/>
      <c r="C538" s="23" t="s">
        <v>372</v>
      </c>
      <c r="D538" s="8"/>
      <c r="E538" s="8"/>
      <c r="F538" s="8"/>
      <c r="G538" s="8"/>
      <c r="H538" s="23">
        <f t="shared" si="17"/>
        <v>0</v>
      </c>
      <c r="I538" s="23">
        <f t="shared" si="18"/>
        <v>0</v>
      </c>
    </row>
    <row r="539" spans="1:9">
      <c r="A539" s="8"/>
      <c r="B539" s="8"/>
      <c r="C539" s="23" t="s">
        <v>372</v>
      </c>
      <c r="D539" s="8"/>
      <c r="E539" s="8"/>
      <c r="F539" s="8"/>
      <c r="G539" s="8"/>
      <c r="H539" s="23">
        <f t="shared" si="17"/>
        <v>0</v>
      </c>
      <c r="I539" s="23">
        <f t="shared" si="18"/>
        <v>0</v>
      </c>
    </row>
    <row r="540" spans="1:9">
      <c r="A540" s="8"/>
      <c r="B540" s="8"/>
      <c r="C540" s="23" t="s">
        <v>372</v>
      </c>
      <c r="D540" s="8"/>
      <c r="E540" s="8"/>
      <c r="F540" s="8"/>
      <c r="G540" s="8"/>
      <c r="H540" s="23">
        <f t="shared" si="17"/>
        <v>0</v>
      </c>
      <c r="I540" s="23">
        <f t="shared" si="18"/>
        <v>0</v>
      </c>
    </row>
    <row r="541" spans="1:9">
      <c r="A541" s="8"/>
      <c r="B541" s="8"/>
      <c r="C541" s="23" t="s">
        <v>372</v>
      </c>
      <c r="D541" s="8"/>
      <c r="E541" s="8"/>
      <c r="F541" s="8"/>
      <c r="G541" s="8"/>
      <c r="H541" s="23">
        <f t="shared" si="17"/>
        <v>0</v>
      </c>
      <c r="I541" s="23">
        <f t="shared" si="18"/>
        <v>0</v>
      </c>
    </row>
    <row r="542" spans="1:9">
      <c r="A542" s="8"/>
      <c r="B542" s="8"/>
      <c r="C542" s="23" t="s">
        <v>372</v>
      </c>
      <c r="D542" s="8"/>
      <c r="E542" s="8"/>
      <c r="F542" s="8"/>
      <c r="G542" s="8"/>
      <c r="H542" s="23">
        <f t="shared" si="17"/>
        <v>0</v>
      </c>
      <c r="I542" s="23">
        <f t="shared" si="18"/>
        <v>0</v>
      </c>
    </row>
    <row r="543" spans="1:9">
      <c r="A543" s="8"/>
      <c r="B543" s="8"/>
      <c r="C543" s="23" t="s">
        <v>372</v>
      </c>
      <c r="D543" s="8"/>
      <c r="E543" s="8"/>
      <c r="F543" s="8"/>
      <c r="G543" s="8"/>
      <c r="H543" s="23">
        <f t="shared" si="17"/>
        <v>0</v>
      </c>
      <c r="I543" s="23">
        <f t="shared" si="18"/>
        <v>0</v>
      </c>
    </row>
    <row r="544" spans="1:9">
      <c r="A544" s="8"/>
      <c r="B544" s="8"/>
      <c r="C544" s="23" t="s">
        <v>372</v>
      </c>
      <c r="D544" s="8"/>
      <c r="E544" s="8"/>
      <c r="F544" s="8"/>
      <c r="G544" s="8"/>
      <c r="H544" s="23">
        <f t="shared" si="17"/>
        <v>0</v>
      </c>
      <c r="I544" s="23">
        <f t="shared" si="18"/>
        <v>0</v>
      </c>
    </row>
    <row r="545" spans="1:9">
      <c r="A545" s="8"/>
      <c r="B545" s="8"/>
      <c r="C545" s="23" t="s">
        <v>372</v>
      </c>
      <c r="D545" s="8"/>
      <c r="E545" s="8"/>
      <c r="F545" s="8"/>
      <c r="G545" s="8"/>
      <c r="H545" s="23">
        <f t="shared" si="17"/>
        <v>0</v>
      </c>
      <c r="I545" s="23">
        <f t="shared" si="18"/>
        <v>0</v>
      </c>
    </row>
    <row r="546" spans="1:9">
      <c r="A546" s="8"/>
      <c r="B546" s="8"/>
      <c r="C546" s="23" t="s">
        <v>372</v>
      </c>
      <c r="D546" s="8"/>
      <c r="E546" s="8"/>
      <c r="F546" s="8"/>
      <c r="G546" s="8"/>
      <c r="H546" s="23">
        <f t="shared" si="17"/>
        <v>0</v>
      </c>
      <c r="I546" s="23">
        <f t="shared" si="18"/>
        <v>0</v>
      </c>
    </row>
    <row r="547" spans="1:9">
      <c r="A547" s="8"/>
      <c r="B547" s="8"/>
      <c r="C547" s="23" t="s">
        <v>372</v>
      </c>
      <c r="D547" s="8"/>
      <c r="E547" s="8"/>
      <c r="F547" s="8"/>
      <c r="G547" s="8"/>
      <c r="H547" s="23">
        <f t="shared" si="17"/>
        <v>0</v>
      </c>
      <c r="I547" s="23">
        <f t="shared" si="18"/>
        <v>0</v>
      </c>
    </row>
    <row r="548" spans="1:9">
      <c r="A548" s="8"/>
      <c r="B548" s="8"/>
      <c r="C548" s="23" t="s">
        <v>372</v>
      </c>
      <c r="D548" s="8"/>
      <c r="E548" s="8"/>
      <c r="F548" s="8"/>
      <c r="G548" s="8"/>
      <c r="H548" s="23">
        <f t="shared" si="17"/>
        <v>0</v>
      </c>
      <c r="I548" s="23">
        <f t="shared" si="18"/>
        <v>0</v>
      </c>
    </row>
    <row r="549" spans="1:9">
      <c r="A549" s="8"/>
      <c r="B549" s="8"/>
      <c r="C549" s="23" t="s">
        <v>372</v>
      </c>
      <c r="D549" s="8"/>
      <c r="E549" s="8"/>
      <c r="F549" s="8"/>
      <c r="G549" s="8"/>
      <c r="H549" s="23">
        <f t="shared" si="17"/>
        <v>0</v>
      </c>
      <c r="I549" s="23">
        <f t="shared" si="18"/>
        <v>0</v>
      </c>
    </row>
    <row r="550" spans="1:9">
      <c r="A550" s="8"/>
      <c r="B550" s="8"/>
      <c r="C550" s="23" t="s">
        <v>372</v>
      </c>
      <c r="D550" s="8"/>
      <c r="E550" s="8"/>
      <c r="F550" s="8"/>
      <c r="G550" s="8"/>
      <c r="H550" s="23">
        <f t="shared" si="17"/>
        <v>0</v>
      </c>
      <c r="I550" s="23">
        <f t="shared" si="18"/>
        <v>0</v>
      </c>
    </row>
    <row r="551" spans="1:9">
      <c r="A551" s="8"/>
      <c r="B551" s="8"/>
      <c r="C551" s="23" t="s">
        <v>372</v>
      </c>
      <c r="D551" s="8"/>
      <c r="E551" s="8"/>
      <c r="F551" s="8"/>
      <c r="G551" s="8"/>
      <c r="H551" s="23">
        <f t="shared" si="17"/>
        <v>0</v>
      </c>
      <c r="I551" s="23">
        <f t="shared" si="18"/>
        <v>0</v>
      </c>
    </row>
    <row r="552" spans="1:9">
      <c r="A552" s="8"/>
      <c r="B552" s="8"/>
      <c r="C552" s="23" t="s">
        <v>372</v>
      </c>
      <c r="D552" s="8"/>
      <c r="E552" s="8"/>
      <c r="F552" s="8"/>
      <c r="G552" s="8"/>
      <c r="H552" s="23">
        <f t="shared" si="17"/>
        <v>0</v>
      </c>
      <c r="I552" s="23">
        <f t="shared" si="18"/>
        <v>0</v>
      </c>
    </row>
    <row r="553" spans="1:9">
      <c r="A553" s="8"/>
      <c r="B553" s="8"/>
      <c r="C553" s="23" t="s">
        <v>372</v>
      </c>
      <c r="D553" s="8"/>
      <c r="E553" s="8"/>
      <c r="F553" s="8"/>
      <c r="G553" s="8"/>
      <c r="H553" s="23">
        <f t="shared" si="17"/>
        <v>0</v>
      </c>
      <c r="I553" s="23">
        <f t="shared" si="18"/>
        <v>0</v>
      </c>
    </row>
    <row r="554" spans="1:9">
      <c r="A554" s="8"/>
      <c r="B554" s="8"/>
      <c r="C554" s="23" t="s">
        <v>372</v>
      </c>
      <c r="D554" s="8"/>
      <c r="E554" s="8"/>
      <c r="F554" s="8"/>
      <c r="G554" s="8"/>
      <c r="H554" s="23">
        <f t="shared" si="17"/>
        <v>0</v>
      </c>
      <c r="I554" s="23">
        <f t="shared" si="18"/>
        <v>0</v>
      </c>
    </row>
    <row r="555" spans="1:9">
      <c r="A555" s="8"/>
      <c r="B555" s="8"/>
      <c r="C555" s="23" t="s">
        <v>372</v>
      </c>
      <c r="D555" s="8"/>
      <c r="E555" s="8"/>
      <c r="F555" s="8"/>
      <c r="G555" s="8"/>
      <c r="H555" s="23">
        <f t="shared" si="17"/>
        <v>0</v>
      </c>
      <c r="I555" s="23">
        <f t="shared" si="18"/>
        <v>0</v>
      </c>
    </row>
    <row r="556" spans="1:9">
      <c r="A556" s="8"/>
      <c r="B556" s="8"/>
      <c r="C556" s="23" t="s">
        <v>372</v>
      </c>
      <c r="D556" s="8"/>
      <c r="E556" s="8"/>
      <c r="F556" s="8"/>
      <c r="G556" s="8"/>
      <c r="H556" s="23">
        <f t="shared" si="17"/>
        <v>0</v>
      </c>
      <c r="I556" s="23">
        <f t="shared" si="18"/>
        <v>0</v>
      </c>
    </row>
    <row r="557" spans="1:9">
      <c r="A557" s="8"/>
      <c r="B557" s="8"/>
      <c r="C557" s="23" t="s">
        <v>372</v>
      </c>
      <c r="D557" s="8"/>
      <c r="E557" s="8"/>
      <c r="F557" s="8"/>
      <c r="G557" s="8"/>
      <c r="H557" s="23">
        <f t="shared" si="17"/>
        <v>0</v>
      </c>
      <c r="I557" s="23">
        <f t="shared" si="18"/>
        <v>0</v>
      </c>
    </row>
    <row r="558" spans="1:9">
      <c r="A558" s="8"/>
      <c r="B558" s="8"/>
      <c r="C558" s="23" t="s">
        <v>372</v>
      </c>
      <c r="D558" s="8"/>
      <c r="E558" s="8"/>
      <c r="F558" s="8"/>
      <c r="G558" s="8"/>
      <c r="H558" s="23">
        <f t="shared" si="17"/>
        <v>0</v>
      </c>
      <c r="I558" s="23">
        <f t="shared" si="18"/>
        <v>0</v>
      </c>
    </row>
    <row r="559" spans="1:9">
      <c r="A559" s="8"/>
      <c r="B559" s="8"/>
      <c r="C559" s="23" t="s">
        <v>372</v>
      </c>
      <c r="D559" s="8"/>
      <c r="E559" s="8"/>
      <c r="F559" s="8"/>
      <c r="G559" s="8"/>
      <c r="H559" s="23">
        <f t="shared" si="17"/>
        <v>0</v>
      </c>
      <c r="I559" s="23">
        <f t="shared" si="18"/>
        <v>0</v>
      </c>
    </row>
    <row r="560" spans="1:9">
      <c r="A560" s="8"/>
      <c r="B560" s="8"/>
      <c r="C560" s="23" t="s">
        <v>372</v>
      </c>
      <c r="D560" s="8"/>
      <c r="E560" s="8"/>
      <c r="F560" s="8"/>
      <c r="G560" s="8"/>
      <c r="H560" s="23">
        <f t="shared" si="17"/>
        <v>0</v>
      </c>
      <c r="I560" s="23">
        <f t="shared" si="18"/>
        <v>0</v>
      </c>
    </row>
    <row r="561" spans="1:9">
      <c r="A561" s="8"/>
      <c r="B561" s="8"/>
      <c r="C561" s="23" t="s">
        <v>372</v>
      </c>
      <c r="D561" s="8"/>
      <c r="E561" s="8"/>
      <c r="F561" s="8"/>
      <c r="G561" s="8"/>
      <c r="H561" s="23">
        <f t="shared" si="17"/>
        <v>0</v>
      </c>
      <c r="I561" s="23">
        <f t="shared" si="18"/>
        <v>0</v>
      </c>
    </row>
    <row r="562" spans="1:9">
      <c r="A562" s="8"/>
      <c r="B562" s="8"/>
      <c r="C562" s="23" t="s">
        <v>372</v>
      </c>
      <c r="D562" s="8"/>
      <c r="E562" s="8"/>
      <c r="F562" s="8"/>
      <c r="G562" s="8"/>
      <c r="H562" s="23">
        <f t="shared" si="17"/>
        <v>0</v>
      </c>
      <c r="I562" s="23">
        <f t="shared" si="18"/>
        <v>0</v>
      </c>
    </row>
    <row r="563" spans="1:9">
      <c r="A563" s="8"/>
      <c r="B563" s="8"/>
      <c r="C563" s="23" t="s">
        <v>372</v>
      </c>
      <c r="D563" s="8"/>
      <c r="E563" s="8"/>
      <c r="F563" s="8"/>
      <c r="G563" s="8"/>
      <c r="H563" s="23">
        <f t="shared" si="17"/>
        <v>0</v>
      </c>
      <c r="I563" s="23">
        <f t="shared" si="18"/>
        <v>0</v>
      </c>
    </row>
    <row r="564" spans="1:9">
      <c r="A564" s="8"/>
      <c r="B564" s="8"/>
      <c r="C564" s="23" t="s">
        <v>372</v>
      </c>
      <c r="D564" s="8"/>
      <c r="E564" s="8"/>
      <c r="F564" s="8"/>
      <c r="G564" s="8"/>
      <c r="H564" s="23">
        <f t="shared" si="17"/>
        <v>0</v>
      </c>
      <c r="I564" s="23">
        <f t="shared" si="18"/>
        <v>0</v>
      </c>
    </row>
    <row r="565" spans="1:9">
      <c r="A565" s="8"/>
      <c r="B565" s="8"/>
      <c r="C565" s="23" t="s">
        <v>372</v>
      </c>
      <c r="D565" s="8"/>
      <c r="E565" s="8"/>
      <c r="F565" s="8"/>
      <c r="G565" s="8"/>
      <c r="H565" s="23">
        <f t="shared" si="17"/>
        <v>0</v>
      </c>
      <c r="I565" s="23">
        <f t="shared" si="18"/>
        <v>0</v>
      </c>
    </row>
    <row r="566" spans="1:9">
      <c r="A566" s="8"/>
      <c r="B566" s="8"/>
      <c r="C566" s="23" t="s">
        <v>372</v>
      </c>
      <c r="D566" s="8"/>
      <c r="E566" s="8"/>
      <c r="F566" s="8"/>
      <c r="G566" s="8"/>
      <c r="H566" s="23">
        <f t="shared" si="17"/>
        <v>0</v>
      </c>
      <c r="I566" s="23">
        <f t="shared" si="18"/>
        <v>0</v>
      </c>
    </row>
    <row r="567" spans="1:9">
      <c r="A567" s="8"/>
      <c r="B567" s="8"/>
      <c r="C567" s="23" t="s">
        <v>372</v>
      </c>
      <c r="D567" s="8"/>
      <c r="E567" s="8"/>
      <c r="F567" s="8"/>
      <c r="G567" s="8"/>
      <c r="H567" s="23">
        <f t="shared" si="17"/>
        <v>0</v>
      </c>
      <c r="I567" s="23">
        <f t="shared" si="18"/>
        <v>0</v>
      </c>
    </row>
    <row r="568" spans="1:9">
      <c r="A568" s="8"/>
      <c r="B568" s="8"/>
      <c r="C568" s="23" t="s">
        <v>372</v>
      </c>
      <c r="D568" s="8"/>
      <c r="E568" s="8"/>
      <c r="F568" s="8"/>
      <c r="G568" s="8"/>
      <c r="H568" s="23">
        <f t="shared" si="17"/>
        <v>0</v>
      </c>
      <c r="I568" s="23">
        <f t="shared" si="18"/>
        <v>0</v>
      </c>
    </row>
    <row r="569" spans="1:9">
      <c r="A569" s="8"/>
      <c r="B569" s="8"/>
      <c r="C569" s="23" t="s">
        <v>372</v>
      </c>
      <c r="D569" s="8"/>
      <c r="E569" s="8"/>
      <c r="F569" s="8"/>
      <c r="G569" s="8"/>
      <c r="H569" s="23">
        <f t="shared" si="17"/>
        <v>0</v>
      </c>
      <c r="I569" s="23">
        <f t="shared" si="18"/>
        <v>0</v>
      </c>
    </row>
    <row r="570" spans="1:9">
      <c r="A570" s="8"/>
      <c r="B570" s="8"/>
      <c r="C570" s="23" t="s">
        <v>372</v>
      </c>
      <c r="D570" s="8"/>
      <c r="E570" s="8"/>
      <c r="F570" s="8"/>
      <c r="G570" s="8"/>
      <c r="H570" s="23">
        <f t="shared" si="17"/>
        <v>0</v>
      </c>
      <c r="I570" s="23">
        <f t="shared" si="18"/>
        <v>0</v>
      </c>
    </row>
    <row r="571" spans="1:9">
      <c r="A571" s="8"/>
      <c r="B571" s="8"/>
      <c r="C571" s="23" t="s">
        <v>372</v>
      </c>
      <c r="D571" s="8"/>
      <c r="E571" s="8"/>
      <c r="F571" s="8"/>
      <c r="G571" s="8"/>
      <c r="H571" s="23">
        <f t="shared" si="17"/>
        <v>0</v>
      </c>
      <c r="I571" s="23">
        <f t="shared" si="18"/>
        <v>0</v>
      </c>
    </row>
    <row r="572" spans="1:9">
      <c r="A572" s="8"/>
      <c r="B572" s="8"/>
      <c r="C572" s="23" t="s">
        <v>372</v>
      </c>
      <c r="D572" s="8"/>
      <c r="E572" s="8"/>
      <c r="F572" s="8"/>
      <c r="G572" s="8"/>
      <c r="H572" s="23">
        <f t="shared" si="17"/>
        <v>0</v>
      </c>
      <c r="I572" s="23">
        <f t="shared" si="18"/>
        <v>0</v>
      </c>
    </row>
    <row r="573" spans="1:9">
      <c r="A573" s="8"/>
      <c r="B573" s="8"/>
      <c r="C573" s="23" t="s">
        <v>372</v>
      </c>
      <c r="D573" s="8"/>
      <c r="E573" s="8"/>
      <c r="F573" s="8"/>
      <c r="G573" s="8"/>
      <c r="H573" s="23">
        <f t="shared" si="17"/>
        <v>0</v>
      </c>
      <c r="I573" s="23">
        <f t="shared" si="18"/>
        <v>0</v>
      </c>
    </row>
    <row r="574" spans="1:9">
      <c r="A574" s="8"/>
      <c r="B574" s="8"/>
      <c r="C574" s="23" t="s">
        <v>372</v>
      </c>
      <c r="D574" s="8"/>
      <c r="E574" s="8"/>
      <c r="F574" s="8"/>
      <c r="G574" s="8"/>
      <c r="H574" s="23">
        <f t="shared" si="17"/>
        <v>0</v>
      </c>
      <c r="I574" s="23">
        <f t="shared" si="18"/>
        <v>0</v>
      </c>
    </row>
    <row r="575" spans="1:9">
      <c r="A575" s="8"/>
      <c r="B575" s="8"/>
      <c r="C575" s="23" t="s">
        <v>372</v>
      </c>
      <c r="D575" s="8"/>
      <c r="E575" s="8"/>
      <c r="F575" s="8"/>
      <c r="G575" s="8"/>
      <c r="H575" s="23">
        <f t="shared" si="17"/>
        <v>0</v>
      </c>
      <c r="I575" s="23">
        <f t="shared" si="18"/>
        <v>0</v>
      </c>
    </row>
    <row r="576" spans="1:9">
      <c r="A576" s="8"/>
      <c r="B576" s="8"/>
      <c r="C576" s="23" t="s">
        <v>372</v>
      </c>
      <c r="D576" s="8"/>
      <c r="E576" s="8"/>
      <c r="F576" s="8"/>
      <c r="G576" s="8"/>
      <c r="H576" s="23">
        <f t="shared" si="17"/>
        <v>0</v>
      </c>
      <c r="I576" s="23">
        <f t="shared" si="18"/>
        <v>0</v>
      </c>
    </row>
    <row r="577" spans="1:9">
      <c r="A577" s="8"/>
      <c r="B577" s="8"/>
      <c r="C577" s="23" t="s">
        <v>372</v>
      </c>
      <c r="D577" s="8"/>
      <c r="E577" s="8"/>
      <c r="F577" s="8"/>
      <c r="G577" s="8"/>
      <c r="H577" s="23">
        <f t="shared" si="17"/>
        <v>0</v>
      </c>
      <c r="I577" s="23">
        <f t="shared" si="18"/>
        <v>0</v>
      </c>
    </row>
    <row r="578" spans="1:9">
      <c r="A578" s="8"/>
      <c r="B578" s="8"/>
      <c r="C578" s="23" t="s">
        <v>372</v>
      </c>
      <c r="D578" s="8"/>
      <c r="E578" s="8"/>
      <c r="F578" s="8"/>
      <c r="G578" s="8"/>
      <c r="H578" s="23">
        <f t="shared" si="17"/>
        <v>0</v>
      </c>
      <c r="I578" s="23">
        <f t="shared" si="18"/>
        <v>0</v>
      </c>
    </row>
    <row r="579" spans="1:9">
      <c r="A579" s="8"/>
      <c r="B579" s="8"/>
      <c r="C579" s="23" t="s">
        <v>372</v>
      </c>
      <c r="D579" s="8"/>
      <c r="E579" s="8"/>
      <c r="F579" s="8"/>
      <c r="G579" s="8"/>
      <c r="H579" s="23">
        <f t="shared" si="17"/>
        <v>0</v>
      </c>
      <c r="I579" s="23">
        <f t="shared" si="18"/>
        <v>0</v>
      </c>
    </row>
    <row r="580" spans="1:9">
      <c r="A580" s="8"/>
      <c r="B580" s="8"/>
      <c r="C580" s="23" t="s">
        <v>372</v>
      </c>
      <c r="D580" s="8"/>
      <c r="E580" s="8"/>
      <c r="F580" s="8"/>
      <c r="G580" s="8"/>
      <c r="H580" s="23">
        <f t="shared" ref="H580:H643" si="19">SUMPRODUCT($D$2:$G$2,D580:G580)</f>
        <v>0</v>
      </c>
      <c r="I580" s="23">
        <f t="shared" ref="I580:I643" si="20">SUM(D580:G580)</f>
        <v>0</v>
      </c>
    </row>
    <row r="581" spans="1:9">
      <c r="A581" s="8"/>
      <c r="B581" s="8"/>
      <c r="C581" s="23" t="s">
        <v>372</v>
      </c>
      <c r="D581" s="8"/>
      <c r="E581" s="8"/>
      <c r="F581" s="8"/>
      <c r="G581" s="8"/>
      <c r="H581" s="23">
        <f t="shared" si="19"/>
        <v>0</v>
      </c>
      <c r="I581" s="23">
        <f t="shared" si="20"/>
        <v>0</v>
      </c>
    </row>
    <row r="582" spans="1:9">
      <c r="A582" s="8"/>
      <c r="B582" s="8"/>
      <c r="C582" s="23" t="s">
        <v>372</v>
      </c>
      <c r="D582" s="8"/>
      <c r="E582" s="8"/>
      <c r="F582" s="8"/>
      <c r="G582" s="8"/>
      <c r="H582" s="23">
        <f t="shared" si="19"/>
        <v>0</v>
      </c>
      <c r="I582" s="23">
        <f t="shared" si="20"/>
        <v>0</v>
      </c>
    </row>
    <row r="583" spans="1:9">
      <c r="A583" s="8"/>
      <c r="B583" s="8"/>
      <c r="C583" s="23" t="s">
        <v>372</v>
      </c>
      <c r="D583" s="8"/>
      <c r="E583" s="8"/>
      <c r="F583" s="8"/>
      <c r="G583" s="8"/>
      <c r="H583" s="23">
        <f t="shared" si="19"/>
        <v>0</v>
      </c>
      <c r="I583" s="23">
        <f t="shared" si="20"/>
        <v>0</v>
      </c>
    </row>
    <row r="584" spans="1:9">
      <c r="A584" s="8"/>
      <c r="B584" s="8"/>
      <c r="C584" s="23" t="s">
        <v>372</v>
      </c>
      <c r="D584" s="8"/>
      <c r="E584" s="8"/>
      <c r="F584" s="8"/>
      <c r="G584" s="8"/>
      <c r="H584" s="23">
        <f t="shared" si="19"/>
        <v>0</v>
      </c>
      <c r="I584" s="23">
        <f t="shared" si="20"/>
        <v>0</v>
      </c>
    </row>
    <row r="585" spans="1:9">
      <c r="A585" s="8"/>
      <c r="B585" s="8"/>
      <c r="C585" s="23" t="s">
        <v>372</v>
      </c>
      <c r="D585" s="8"/>
      <c r="E585" s="8"/>
      <c r="F585" s="8"/>
      <c r="G585" s="8"/>
      <c r="H585" s="23">
        <f t="shared" si="19"/>
        <v>0</v>
      </c>
      <c r="I585" s="23">
        <f t="shared" si="20"/>
        <v>0</v>
      </c>
    </row>
    <row r="586" spans="1:9">
      <c r="A586" s="8"/>
      <c r="B586" s="8"/>
      <c r="C586" s="23" t="s">
        <v>372</v>
      </c>
      <c r="D586" s="8"/>
      <c r="E586" s="8"/>
      <c r="F586" s="8"/>
      <c r="G586" s="8"/>
      <c r="H586" s="23">
        <f t="shared" si="19"/>
        <v>0</v>
      </c>
      <c r="I586" s="23">
        <f t="shared" si="20"/>
        <v>0</v>
      </c>
    </row>
    <row r="587" spans="1:9">
      <c r="A587" s="8"/>
      <c r="B587" s="8"/>
      <c r="C587" s="23" t="s">
        <v>372</v>
      </c>
      <c r="D587" s="8"/>
      <c r="E587" s="8"/>
      <c r="F587" s="8"/>
      <c r="G587" s="8"/>
      <c r="H587" s="23">
        <f t="shared" si="19"/>
        <v>0</v>
      </c>
      <c r="I587" s="23">
        <f t="shared" si="20"/>
        <v>0</v>
      </c>
    </row>
    <row r="588" spans="1:9">
      <c r="A588" s="8"/>
      <c r="B588" s="8"/>
      <c r="C588" s="23" t="s">
        <v>372</v>
      </c>
      <c r="D588" s="8"/>
      <c r="E588" s="8"/>
      <c r="F588" s="8"/>
      <c r="G588" s="8"/>
      <c r="H588" s="23">
        <f t="shared" si="19"/>
        <v>0</v>
      </c>
      <c r="I588" s="23">
        <f t="shared" si="20"/>
        <v>0</v>
      </c>
    </row>
    <row r="589" spans="1:9">
      <c r="A589" s="8"/>
      <c r="B589" s="8"/>
      <c r="C589" s="23" t="s">
        <v>372</v>
      </c>
      <c r="D589" s="8"/>
      <c r="E589" s="8"/>
      <c r="F589" s="8"/>
      <c r="G589" s="8"/>
      <c r="H589" s="23">
        <f t="shared" si="19"/>
        <v>0</v>
      </c>
      <c r="I589" s="23">
        <f t="shared" si="20"/>
        <v>0</v>
      </c>
    </row>
    <row r="590" spans="1:9">
      <c r="A590" s="8"/>
      <c r="B590" s="8"/>
      <c r="C590" s="23" t="s">
        <v>372</v>
      </c>
      <c r="D590" s="8"/>
      <c r="E590" s="8"/>
      <c r="F590" s="8"/>
      <c r="G590" s="8"/>
      <c r="H590" s="23">
        <f t="shared" si="19"/>
        <v>0</v>
      </c>
      <c r="I590" s="23">
        <f t="shared" si="20"/>
        <v>0</v>
      </c>
    </row>
    <row r="591" spans="1:9">
      <c r="A591" s="8"/>
      <c r="B591" s="8"/>
      <c r="C591" s="23" t="s">
        <v>372</v>
      </c>
      <c r="D591" s="8"/>
      <c r="E591" s="8"/>
      <c r="F591" s="8"/>
      <c r="G591" s="8"/>
      <c r="H591" s="23">
        <f t="shared" si="19"/>
        <v>0</v>
      </c>
      <c r="I591" s="23">
        <f t="shared" si="20"/>
        <v>0</v>
      </c>
    </row>
    <row r="592" spans="1:9">
      <c r="A592" s="8"/>
      <c r="B592" s="8"/>
      <c r="C592" s="23" t="s">
        <v>372</v>
      </c>
      <c r="D592" s="8"/>
      <c r="E592" s="8"/>
      <c r="F592" s="8"/>
      <c r="G592" s="8"/>
      <c r="H592" s="23">
        <f t="shared" si="19"/>
        <v>0</v>
      </c>
      <c r="I592" s="23">
        <f t="shared" si="20"/>
        <v>0</v>
      </c>
    </row>
    <row r="593" spans="1:9">
      <c r="A593" s="8"/>
      <c r="B593" s="8"/>
      <c r="C593" s="23" t="s">
        <v>372</v>
      </c>
      <c r="D593" s="8"/>
      <c r="E593" s="8"/>
      <c r="F593" s="8"/>
      <c r="G593" s="8"/>
      <c r="H593" s="23">
        <f t="shared" si="19"/>
        <v>0</v>
      </c>
      <c r="I593" s="23">
        <f t="shared" si="20"/>
        <v>0</v>
      </c>
    </row>
    <row r="594" spans="1:9">
      <c r="A594" s="8"/>
      <c r="B594" s="8"/>
      <c r="C594" s="23" t="s">
        <v>372</v>
      </c>
      <c r="D594" s="8"/>
      <c r="E594" s="8"/>
      <c r="F594" s="8"/>
      <c r="G594" s="8"/>
      <c r="H594" s="23">
        <f t="shared" si="19"/>
        <v>0</v>
      </c>
      <c r="I594" s="23">
        <f t="shared" si="20"/>
        <v>0</v>
      </c>
    </row>
    <row r="595" spans="1:9">
      <c r="A595" s="8"/>
      <c r="B595" s="8"/>
      <c r="C595" s="23" t="s">
        <v>372</v>
      </c>
      <c r="D595" s="8"/>
      <c r="E595" s="8"/>
      <c r="F595" s="8"/>
      <c r="G595" s="8"/>
      <c r="H595" s="23">
        <f t="shared" si="19"/>
        <v>0</v>
      </c>
      <c r="I595" s="23">
        <f t="shared" si="20"/>
        <v>0</v>
      </c>
    </row>
    <row r="596" spans="1:9">
      <c r="A596" s="8"/>
      <c r="B596" s="8"/>
      <c r="C596" s="23" t="s">
        <v>372</v>
      </c>
      <c r="D596" s="8"/>
      <c r="E596" s="8"/>
      <c r="F596" s="8"/>
      <c r="G596" s="8"/>
      <c r="H596" s="23">
        <f t="shared" si="19"/>
        <v>0</v>
      </c>
      <c r="I596" s="23">
        <f t="shared" si="20"/>
        <v>0</v>
      </c>
    </row>
    <row r="597" spans="1:9">
      <c r="A597" s="8"/>
      <c r="B597" s="8"/>
      <c r="C597" s="23" t="s">
        <v>372</v>
      </c>
      <c r="D597" s="8"/>
      <c r="E597" s="8"/>
      <c r="F597" s="8"/>
      <c r="G597" s="8"/>
      <c r="H597" s="23">
        <f t="shared" si="19"/>
        <v>0</v>
      </c>
      <c r="I597" s="23">
        <f t="shared" si="20"/>
        <v>0</v>
      </c>
    </row>
    <row r="598" spans="1:9">
      <c r="A598" s="8"/>
      <c r="B598" s="8"/>
      <c r="C598" s="23" t="s">
        <v>372</v>
      </c>
      <c r="D598" s="8"/>
      <c r="E598" s="8"/>
      <c r="F598" s="8"/>
      <c r="G598" s="8"/>
      <c r="H598" s="23">
        <f t="shared" si="19"/>
        <v>0</v>
      </c>
      <c r="I598" s="23">
        <f t="shared" si="20"/>
        <v>0</v>
      </c>
    </row>
    <row r="599" spans="1:9">
      <c r="A599" s="8"/>
      <c r="B599" s="8"/>
      <c r="C599" s="23" t="s">
        <v>372</v>
      </c>
      <c r="D599" s="8"/>
      <c r="E599" s="8"/>
      <c r="F599" s="8"/>
      <c r="G599" s="8"/>
      <c r="H599" s="23">
        <f t="shared" si="19"/>
        <v>0</v>
      </c>
      <c r="I599" s="23">
        <f t="shared" si="20"/>
        <v>0</v>
      </c>
    </row>
    <row r="600" spans="1:9">
      <c r="A600" s="8"/>
      <c r="B600" s="8"/>
      <c r="C600" s="23" t="s">
        <v>372</v>
      </c>
      <c r="D600" s="8"/>
      <c r="E600" s="8"/>
      <c r="F600" s="8"/>
      <c r="G600" s="8"/>
      <c r="H600" s="23">
        <f t="shared" si="19"/>
        <v>0</v>
      </c>
      <c r="I600" s="23">
        <f t="shared" si="20"/>
        <v>0</v>
      </c>
    </row>
    <row r="601" spans="1:9">
      <c r="A601" s="8"/>
      <c r="B601" s="8"/>
      <c r="C601" s="23" t="s">
        <v>372</v>
      </c>
      <c r="D601" s="8"/>
      <c r="E601" s="8"/>
      <c r="F601" s="8"/>
      <c r="G601" s="8"/>
      <c r="H601" s="23">
        <f t="shared" si="19"/>
        <v>0</v>
      </c>
      <c r="I601" s="23">
        <f t="shared" si="20"/>
        <v>0</v>
      </c>
    </row>
    <row r="602" spans="1:9">
      <c r="A602" s="8"/>
      <c r="B602" s="8"/>
      <c r="C602" s="23" t="s">
        <v>372</v>
      </c>
      <c r="D602" s="8"/>
      <c r="E602" s="8"/>
      <c r="F602" s="8"/>
      <c r="G602" s="8"/>
      <c r="H602" s="23">
        <f t="shared" si="19"/>
        <v>0</v>
      </c>
      <c r="I602" s="23">
        <f t="shared" si="20"/>
        <v>0</v>
      </c>
    </row>
    <row r="603" spans="1:9">
      <c r="A603" s="8"/>
      <c r="B603" s="8"/>
      <c r="C603" s="23" t="s">
        <v>372</v>
      </c>
      <c r="D603" s="8"/>
      <c r="E603" s="8"/>
      <c r="F603" s="8"/>
      <c r="G603" s="8"/>
      <c r="H603" s="23">
        <f t="shared" si="19"/>
        <v>0</v>
      </c>
      <c r="I603" s="23">
        <f t="shared" si="20"/>
        <v>0</v>
      </c>
    </row>
    <row r="604" spans="1:9">
      <c r="A604" s="8"/>
      <c r="B604" s="8"/>
      <c r="C604" s="23" t="s">
        <v>372</v>
      </c>
      <c r="D604" s="8"/>
      <c r="E604" s="8"/>
      <c r="F604" s="8"/>
      <c r="G604" s="8"/>
      <c r="H604" s="23">
        <f t="shared" si="19"/>
        <v>0</v>
      </c>
      <c r="I604" s="23">
        <f t="shared" si="20"/>
        <v>0</v>
      </c>
    </row>
    <row r="605" spans="1:9">
      <c r="A605" s="8"/>
      <c r="B605" s="8"/>
      <c r="C605" s="23" t="s">
        <v>372</v>
      </c>
      <c r="D605" s="8"/>
      <c r="E605" s="8"/>
      <c r="F605" s="8"/>
      <c r="G605" s="8"/>
      <c r="H605" s="23">
        <f t="shared" si="19"/>
        <v>0</v>
      </c>
      <c r="I605" s="23">
        <f t="shared" si="20"/>
        <v>0</v>
      </c>
    </row>
    <row r="606" spans="1:9">
      <c r="A606" s="8"/>
      <c r="B606" s="8"/>
      <c r="C606" s="23" t="s">
        <v>372</v>
      </c>
      <c r="D606" s="8"/>
      <c r="E606" s="8"/>
      <c r="F606" s="8"/>
      <c r="G606" s="8"/>
      <c r="H606" s="23">
        <f t="shared" si="19"/>
        <v>0</v>
      </c>
      <c r="I606" s="23">
        <f t="shared" si="20"/>
        <v>0</v>
      </c>
    </row>
    <row r="607" spans="1:9">
      <c r="A607" s="8"/>
      <c r="B607" s="8"/>
      <c r="C607" s="23" t="s">
        <v>372</v>
      </c>
      <c r="D607" s="8"/>
      <c r="E607" s="8"/>
      <c r="F607" s="8"/>
      <c r="G607" s="8"/>
      <c r="H607" s="23">
        <f t="shared" si="19"/>
        <v>0</v>
      </c>
      <c r="I607" s="23">
        <f t="shared" si="20"/>
        <v>0</v>
      </c>
    </row>
    <row r="608" spans="1:9">
      <c r="A608" s="8"/>
      <c r="B608" s="8"/>
      <c r="C608" s="23" t="s">
        <v>372</v>
      </c>
      <c r="D608" s="8"/>
      <c r="E608" s="8"/>
      <c r="F608" s="8"/>
      <c r="G608" s="8"/>
      <c r="H608" s="23">
        <f t="shared" si="19"/>
        <v>0</v>
      </c>
      <c r="I608" s="23">
        <f t="shared" si="20"/>
        <v>0</v>
      </c>
    </row>
    <row r="609" spans="1:9">
      <c r="A609" s="8"/>
      <c r="B609" s="8"/>
      <c r="C609" s="23" t="s">
        <v>372</v>
      </c>
      <c r="D609" s="8"/>
      <c r="E609" s="8"/>
      <c r="F609" s="8"/>
      <c r="G609" s="8"/>
      <c r="H609" s="23">
        <f t="shared" si="19"/>
        <v>0</v>
      </c>
      <c r="I609" s="23">
        <f t="shared" si="20"/>
        <v>0</v>
      </c>
    </row>
    <row r="610" spans="1:9">
      <c r="A610" s="8"/>
      <c r="B610" s="8"/>
      <c r="C610" s="23" t="s">
        <v>372</v>
      </c>
      <c r="D610" s="8"/>
      <c r="E610" s="8"/>
      <c r="F610" s="8"/>
      <c r="G610" s="8"/>
      <c r="H610" s="23">
        <f t="shared" si="19"/>
        <v>0</v>
      </c>
      <c r="I610" s="23">
        <f t="shared" si="20"/>
        <v>0</v>
      </c>
    </row>
    <row r="611" spans="1:9">
      <c r="A611" s="8"/>
      <c r="B611" s="8"/>
      <c r="C611" s="23" t="s">
        <v>372</v>
      </c>
      <c r="D611" s="8"/>
      <c r="E611" s="8"/>
      <c r="F611" s="8"/>
      <c r="G611" s="8"/>
      <c r="H611" s="23">
        <f t="shared" si="19"/>
        <v>0</v>
      </c>
      <c r="I611" s="23">
        <f t="shared" si="20"/>
        <v>0</v>
      </c>
    </row>
    <row r="612" spans="1:9">
      <c r="A612" s="8"/>
      <c r="B612" s="8"/>
      <c r="C612" s="23" t="s">
        <v>372</v>
      </c>
      <c r="D612" s="8"/>
      <c r="E612" s="8"/>
      <c r="F612" s="8"/>
      <c r="G612" s="8"/>
      <c r="H612" s="23">
        <f t="shared" si="19"/>
        <v>0</v>
      </c>
      <c r="I612" s="23">
        <f t="shared" si="20"/>
        <v>0</v>
      </c>
    </row>
    <row r="613" spans="1:9">
      <c r="A613" s="8"/>
      <c r="B613" s="8"/>
      <c r="C613" s="23" t="s">
        <v>372</v>
      </c>
      <c r="D613" s="8"/>
      <c r="E613" s="8"/>
      <c r="F613" s="8"/>
      <c r="G613" s="8"/>
      <c r="H613" s="23">
        <f t="shared" si="19"/>
        <v>0</v>
      </c>
      <c r="I613" s="23">
        <f t="shared" si="20"/>
        <v>0</v>
      </c>
    </row>
    <row r="614" spans="1:9">
      <c r="A614" s="8"/>
      <c r="B614" s="8"/>
      <c r="C614" s="23" t="s">
        <v>372</v>
      </c>
      <c r="D614" s="8"/>
      <c r="E614" s="8"/>
      <c r="F614" s="8"/>
      <c r="G614" s="8"/>
      <c r="H614" s="23">
        <f t="shared" si="19"/>
        <v>0</v>
      </c>
      <c r="I614" s="23">
        <f t="shared" si="20"/>
        <v>0</v>
      </c>
    </row>
    <row r="615" spans="1:9">
      <c r="A615" s="8"/>
      <c r="B615" s="8"/>
      <c r="C615" s="23" t="s">
        <v>372</v>
      </c>
      <c r="D615" s="8"/>
      <c r="E615" s="8"/>
      <c r="F615" s="8"/>
      <c r="G615" s="8"/>
      <c r="H615" s="23">
        <f t="shared" si="19"/>
        <v>0</v>
      </c>
      <c r="I615" s="23">
        <f t="shared" si="20"/>
        <v>0</v>
      </c>
    </row>
    <row r="616" spans="1:9">
      <c r="A616" s="8"/>
      <c r="B616" s="8"/>
      <c r="C616" s="23" t="s">
        <v>372</v>
      </c>
      <c r="D616" s="8"/>
      <c r="E616" s="8"/>
      <c r="F616" s="8"/>
      <c r="G616" s="8"/>
      <c r="H616" s="23">
        <f t="shared" si="19"/>
        <v>0</v>
      </c>
      <c r="I616" s="23">
        <f t="shared" si="20"/>
        <v>0</v>
      </c>
    </row>
    <row r="617" spans="1:9">
      <c r="A617" s="8"/>
      <c r="B617" s="8"/>
      <c r="C617" s="23" t="s">
        <v>372</v>
      </c>
      <c r="D617" s="8"/>
      <c r="E617" s="8"/>
      <c r="F617" s="8"/>
      <c r="G617" s="8"/>
      <c r="H617" s="23">
        <f t="shared" si="19"/>
        <v>0</v>
      </c>
      <c r="I617" s="23">
        <f t="shared" si="20"/>
        <v>0</v>
      </c>
    </row>
    <row r="618" spans="1:9">
      <c r="A618" s="8"/>
      <c r="B618" s="8"/>
      <c r="C618" s="23" t="s">
        <v>372</v>
      </c>
      <c r="D618" s="8"/>
      <c r="E618" s="8"/>
      <c r="F618" s="8"/>
      <c r="G618" s="8"/>
      <c r="H618" s="23">
        <f t="shared" si="19"/>
        <v>0</v>
      </c>
      <c r="I618" s="23">
        <f t="shared" si="20"/>
        <v>0</v>
      </c>
    </row>
    <row r="619" spans="1:9">
      <c r="A619" s="8"/>
      <c r="B619" s="8"/>
      <c r="C619" s="23" t="s">
        <v>372</v>
      </c>
      <c r="D619" s="8"/>
      <c r="E619" s="8"/>
      <c r="F619" s="8"/>
      <c r="G619" s="8"/>
      <c r="H619" s="23">
        <f t="shared" si="19"/>
        <v>0</v>
      </c>
      <c r="I619" s="23">
        <f t="shared" si="20"/>
        <v>0</v>
      </c>
    </row>
    <row r="620" spans="1:9">
      <c r="A620" s="8"/>
      <c r="B620" s="8"/>
      <c r="C620" s="23" t="s">
        <v>372</v>
      </c>
      <c r="D620" s="8"/>
      <c r="E620" s="8"/>
      <c r="F620" s="8"/>
      <c r="G620" s="8"/>
      <c r="H620" s="23">
        <f t="shared" si="19"/>
        <v>0</v>
      </c>
      <c r="I620" s="23">
        <f t="shared" si="20"/>
        <v>0</v>
      </c>
    </row>
    <row r="621" spans="1:9">
      <c r="A621" s="8"/>
      <c r="B621" s="8"/>
      <c r="C621" s="23" t="s">
        <v>372</v>
      </c>
      <c r="D621" s="8"/>
      <c r="E621" s="8"/>
      <c r="F621" s="8"/>
      <c r="G621" s="8"/>
      <c r="H621" s="23">
        <f t="shared" si="19"/>
        <v>0</v>
      </c>
      <c r="I621" s="23">
        <f t="shared" si="20"/>
        <v>0</v>
      </c>
    </row>
    <row r="622" spans="1:9">
      <c r="A622" s="8"/>
      <c r="B622" s="8"/>
      <c r="C622" s="23" t="s">
        <v>372</v>
      </c>
      <c r="D622" s="8"/>
      <c r="E622" s="8"/>
      <c r="F622" s="8"/>
      <c r="G622" s="8"/>
      <c r="H622" s="23">
        <f t="shared" si="19"/>
        <v>0</v>
      </c>
      <c r="I622" s="23">
        <f t="shared" si="20"/>
        <v>0</v>
      </c>
    </row>
    <row r="623" spans="1:9">
      <c r="A623" s="8"/>
      <c r="B623" s="8"/>
      <c r="C623" s="23" t="s">
        <v>372</v>
      </c>
      <c r="D623" s="8"/>
      <c r="E623" s="8"/>
      <c r="F623" s="8"/>
      <c r="G623" s="8"/>
      <c r="H623" s="23">
        <f t="shared" si="19"/>
        <v>0</v>
      </c>
      <c r="I623" s="23">
        <f t="shared" si="20"/>
        <v>0</v>
      </c>
    </row>
    <row r="624" spans="1:9">
      <c r="A624" s="8"/>
      <c r="B624" s="8"/>
      <c r="C624" s="23" t="s">
        <v>372</v>
      </c>
      <c r="D624" s="8"/>
      <c r="E624" s="8"/>
      <c r="F624" s="8"/>
      <c r="G624" s="8"/>
      <c r="H624" s="23">
        <f t="shared" si="19"/>
        <v>0</v>
      </c>
      <c r="I624" s="23">
        <f t="shared" si="20"/>
        <v>0</v>
      </c>
    </row>
    <row r="625" spans="1:9">
      <c r="A625" s="8"/>
      <c r="B625" s="8"/>
      <c r="C625" s="23" t="s">
        <v>372</v>
      </c>
      <c r="D625" s="8"/>
      <c r="E625" s="8"/>
      <c r="F625" s="8"/>
      <c r="G625" s="8"/>
      <c r="H625" s="23">
        <f t="shared" si="19"/>
        <v>0</v>
      </c>
      <c r="I625" s="23">
        <f t="shared" si="20"/>
        <v>0</v>
      </c>
    </row>
    <row r="626" spans="1:9">
      <c r="A626" s="8"/>
      <c r="B626" s="8"/>
      <c r="C626" s="23" t="s">
        <v>372</v>
      </c>
      <c r="D626" s="8"/>
      <c r="E626" s="8"/>
      <c r="F626" s="8"/>
      <c r="G626" s="8"/>
      <c r="H626" s="23">
        <f t="shared" si="19"/>
        <v>0</v>
      </c>
      <c r="I626" s="23">
        <f t="shared" si="20"/>
        <v>0</v>
      </c>
    </row>
    <row r="627" spans="1:9">
      <c r="A627" s="8"/>
      <c r="B627" s="8"/>
      <c r="C627" s="23" t="s">
        <v>372</v>
      </c>
      <c r="D627" s="8"/>
      <c r="E627" s="8"/>
      <c r="F627" s="8"/>
      <c r="G627" s="8"/>
      <c r="H627" s="23">
        <f t="shared" si="19"/>
        <v>0</v>
      </c>
      <c r="I627" s="23">
        <f t="shared" si="20"/>
        <v>0</v>
      </c>
    </row>
    <row r="628" spans="1:9">
      <c r="A628" s="8"/>
      <c r="B628" s="8"/>
      <c r="C628" s="23" t="s">
        <v>372</v>
      </c>
      <c r="D628" s="8"/>
      <c r="E628" s="8"/>
      <c r="F628" s="8"/>
      <c r="G628" s="8"/>
      <c r="H628" s="23">
        <f t="shared" si="19"/>
        <v>0</v>
      </c>
      <c r="I628" s="23">
        <f t="shared" si="20"/>
        <v>0</v>
      </c>
    </row>
    <row r="629" spans="1:9">
      <c r="A629" s="8"/>
      <c r="B629" s="8"/>
      <c r="C629" s="23" t="s">
        <v>372</v>
      </c>
      <c r="D629" s="8"/>
      <c r="E629" s="8"/>
      <c r="F629" s="8"/>
      <c r="G629" s="8"/>
      <c r="H629" s="23">
        <f t="shared" si="19"/>
        <v>0</v>
      </c>
      <c r="I629" s="23">
        <f t="shared" si="20"/>
        <v>0</v>
      </c>
    </row>
    <row r="630" spans="1:9">
      <c r="A630" s="8"/>
      <c r="B630" s="8"/>
      <c r="C630" s="23" t="s">
        <v>372</v>
      </c>
      <c r="D630" s="8"/>
      <c r="E630" s="8"/>
      <c r="F630" s="8"/>
      <c r="G630" s="8"/>
      <c r="H630" s="23">
        <f t="shared" si="19"/>
        <v>0</v>
      </c>
      <c r="I630" s="23">
        <f t="shared" si="20"/>
        <v>0</v>
      </c>
    </row>
    <row r="631" spans="1:9">
      <c r="A631" s="8"/>
      <c r="B631" s="8"/>
      <c r="C631" s="23" t="s">
        <v>372</v>
      </c>
      <c r="D631" s="8"/>
      <c r="E631" s="8"/>
      <c r="F631" s="8"/>
      <c r="G631" s="8"/>
      <c r="H631" s="23">
        <f t="shared" si="19"/>
        <v>0</v>
      </c>
      <c r="I631" s="23">
        <f t="shared" si="20"/>
        <v>0</v>
      </c>
    </row>
    <row r="632" spans="1:9">
      <c r="A632" s="8"/>
      <c r="B632" s="8"/>
      <c r="C632" s="23" t="s">
        <v>372</v>
      </c>
      <c r="D632" s="8"/>
      <c r="E632" s="8"/>
      <c r="F632" s="8"/>
      <c r="G632" s="8"/>
      <c r="H632" s="23">
        <f t="shared" si="19"/>
        <v>0</v>
      </c>
      <c r="I632" s="23">
        <f t="shared" si="20"/>
        <v>0</v>
      </c>
    </row>
    <row r="633" spans="1:9">
      <c r="A633" s="8"/>
      <c r="B633" s="8"/>
      <c r="C633" s="23" t="s">
        <v>372</v>
      </c>
      <c r="D633" s="8"/>
      <c r="E633" s="8"/>
      <c r="F633" s="8"/>
      <c r="G633" s="8"/>
      <c r="H633" s="23">
        <f t="shared" si="19"/>
        <v>0</v>
      </c>
      <c r="I633" s="23">
        <f t="shared" si="20"/>
        <v>0</v>
      </c>
    </row>
    <row r="634" spans="1:9">
      <c r="A634" s="8"/>
      <c r="B634" s="8"/>
      <c r="C634" s="23" t="s">
        <v>372</v>
      </c>
      <c r="D634" s="8"/>
      <c r="E634" s="8"/>
      <c r="F634" s="8"/>
      <c r="G634" s="8"/>
      <c r="H634" s="23">
        <f t="shared" si="19"/>
        <v>0</v>
      </c>
      <c r="I634" s="23">
        <f t="shared" si="20"/>
        <v>0</v>
      </c>
    </row>
    <row r="635" spans="1:9">
      <c r="A635" s="8"/>
      <c r="B635" s="8"/>
      <c r="C635" s="23" t="s">
        <v>372</v>
      </c>
      <c r="D635" s="8"/>
      <c r="E635" s="8"/>
      <c r="F635" s="8"/>
      <c r="G635" s="8"/>
      <c r="H635" s="23">
        <f t="shared" si="19"/>
        <v>0</v>
      </c>
      <c r="I635" s="23">
        <f t="shared" si="20"/>
        <v>0</v>
      </c>
    </row>
    <row r="636" spans="1:9">
      <c r="A636" s="8"/>
      <c r="B636" s="8"/>
      <c r="C636" s="23" t="s">
        <v>372</v>
      </c>
      <c r="D636" s="8"/>
      <c r="E636" s="8"/>
      <c r="F636" s="8"/>
      <c r="G636" s="8"/>
      <c r="H636" s="23">
        <f t="shared" si="19"/>
        <v>0</v>
      </c>
      <c r="I636" s="23">
        <f t="shared" si="20"/>
        <v>0</v>
      </c>
    </row>
    <row r="637" spans="1:9">
      <c r="A637" s="8"/>
      <c r="B637" s="8"/>
      <c r="C637" s="23" t="s">
        <v>372</v>
      </c>
      <c r="D637" s="8"/>
      <c r="E637" s="8"/>
      <c r="F637" s="8"/>
      <c r="G637" s="8"/>
      <c r="H637" s="23">
        <f t="shared" si="19"/>
        <v>0</v>
      </c>
      <c r="I637" s="23">
        <f t="shared" si="20"/>
        <v>0</v>
      </c>
    </row>
    <row r="638" spans="1:9">
      <c r="A638" s="8"/>
      <c r="B638" s="8"/>
      <c r="C638" s="23" t="s">
        <v>372</v>
      </c>
      <c r="D638" s="8"/>
      <c r="E638" s="8"/>
      <c r="F638" s="8"/>
      <c r="G638" s="8"/>
      <c r="H638" s="23">
        <f t="shared" si="19"/>
        <v>0</v>
      </c>
      <c r="I638" s="23">
        <f t="shared" si="20"/>
        <v>0</v>
      </c>
    </row>
    <row r="639" spans="1:9">
      <c r="A639" s="8"/>
      <c r="B639" s="8"/>
      <c r="C639" s="23" t="s">
        <v>372</v>
      </c>
      <c r="D639" s="8"/>
      <c r="E639" s="8"/>
      <c r="F639" s="8"/>
      <c r="G639" s="8"/>
      <c r="H639" s="23">
        <f t="shared" si="19"/>
        <v>0</v>
      </c>
      <c r="I639" s="23">
        <f t="shared" si="20"/>
        <v>0</v>
      </c>
    </row>
    <row r="640" spans="1:9">
      <c r="A640" s="8"/>
      <c r="B640" s="8"/>
      <c r="C640" s="23" t="s">
        <v>372</v>
      </c>
      <c r="D640" s="8"/>
      <c r="E640" s="8"/>
      <c r="F640" s="8"/>
      <c r="G640" s="8"/>
      <c r="H640" s="23">
        <f t="shared" si="19"/>
        <v>0</v>
      </c>
      <c r="I640" s="23">
        <f t="shared" si="20"/>
        <v>0</v>
      </c>
    </row>
    <row r="641" spans="1:9">
      <c r="A641" s="8"/>
      <c r="B641" s="8"/>
      <c r="C641" s="23" t="s">
        <v>372</v>
      </c>
      <c r="D641" s="8"/>
      <c r="E641" s="8"/>
      <c r="F641" s="8"/>
      <c r="G641" s="8"/>
      <c r="H641" s="23">
        <f t="shared" si="19"/>
        <v>0</v>
      </c>
      <c r="I641" s="23">
        <f t="shared" si="20"/>
        <v>0</v>
      </c>
    </row>
    <row r="642" spans="1:9">
      <c r="A642" s="8"/>
      <c r="B642" s="8"/>
      <c r="C642" s="23" t="s">
        <v>372</v>
      </c>
      <c r="D642" s="8"/>
      <c r="E642" s="8"/>
      <c r="F642" s="8"/>
      <c r="G642" s="8"/>
      <c r="H642" s="23">
        <f t="shared" si="19"/>
        <v>0</v>
      </c>
      <c r="I642" s="23">
        <f t="shared" si="20"/>
        <v>0</v>
      </c>
    </row>
    <row r="643" spans="1:9">
      <c r="A643" s="8"/>
      <c r="B643" s="8"/>
      <c r="C643" s="23" t="s">
        <v>372</v>
      </c>
      <c r="D643" s="8"/>
      <c r="E643" s="8"/>
      <c r="F643" s="8"/>
      <c r="G643" s="8"/>
      <c r="H643" s="23">
        <f t="shared" si="19"/>
        <v>0</v>
      </c>
      <c r="I643" s="23">
        <f t="shared" si="20"/>
        <v>0</v>
      </c>
    </row>
    <row r="644" spans="1:9">
      <c r="A644" s="8"/>
      <c r="B644" s="8"/>
      <c r="C644" s="23" t="s">
        <v>372</v>
      </c>
      <c r="D644" s="8"/>
      <c r="E644" s="8"/>
      <c r="F644" s="8"/>
      <c r="G644" s="8"/>
      <c r="H644" s="23">
        <f t="shared" ref="H644:H707" si="21">SUMPRODUCT($D$2:$G$2,D644:G644)</f>
        <v>0</v>
      </c>
      <c r="I644" s="23">
        <f t="shared" ref="I644:I707" si="22">SUM(D644:G644)</f>
        <v>0</v>
      </c>
    </row>
    <row r="645" spans="1:9">
      <c r="A645" s="8"/>
      <c r="B645" s="8"/>
      <c r="C645" s="23" t="s">
        <v>372</v>
      </c>
      <c r="D645" s="8"/>
      <c r="E645" s="8"/>
      <c r="F645" s="8"/>
      <c r="G645" s="8"/>
      <c r="H645" s="23">
        <f t="shared" si="21"/>
        <v>0</v>
      </c>
      <c r="I645" s="23">
        <f t="shared" si="22"/>
        <v>0</v>
      </c>
    </row>
    <row r="646" spans="1:9">
      <c r="A646" s="8"/>
      <c r="B646" s="8"/>
      <c r="C646" s="23" t="s">
        <v>372</v>
      </c>
      <c r="D646" s="8"/>
      <c r="E646" s="8"/>
      <c r="F646" s="8"/>
      <c r="G646" s="8"/>
      <c r="H646" s="23">
        <f t="shared" si="21"/>
        <v>0</v>
      </c>
      <c r="I646" s="23">
        <f t="shared" si="22"/>
        <v>0</v>
      </c>
    </row>
    <row r="647" spans="1:9">
      <c r="A647" s="8"/>
      <c r="B647" s="8"/>
      <c r="C647" s="23" t="s">
        <v>372</v>
      </c>
      <c r="D647" s="8"/>
      <c r="E647" s="8"/>
      <c r="F647" s="8"/>
      <c r="G647" s="8"/>
      <c r="H647" s="23">
        <f t="shared" si="21"/>
        <v>0</v>
      </c>
      <c r="I647" s="23">
        <f t="shared" si="22"/>
        <v>0</v>
      </c>
    </row>
    <row r="648" spans="1:9">
      <c r="A648" s="8"/>
      <c r="B648" s="8"/>
      <c r="C648" s="23" t="s">
        <v>372</v>
      </c>
      <c r="D648" s="8"/>
      <c r="E648" s="8"/>
      <c r="F648" s="8"/>
      <c r="G648" s="8"/>
      <c r="H648" s="23">
        <f t="shared" si="21"/>
        <v>0</v>
      </c>
      <c r="I648" s="23">
        <f t="shared" si="22"/>
        <v>0</v>
      </c>
    </row>
    <row r="649" spans="1:9">
      <c r="A649" s="8"/>
      <c r="B649" s="8"/>
      <c r="C649" s="23" t="s">
        <v>372</v>
      </c>
      <c r="D649" s="8"/>
      <c r="E649" s="8"/>
      <c r="F649" s="8"/>
      <c r="G649" s="8"/>
      <c r="H649" s="23">
        <f t="shared" si="21"/>
        <v>0</v>
      </c>
      <c r="I649" s="23">
        <f t="shared" si="22"/>
        <v>0</v>
      </c>
    </row>
    <row r="650" spans="1:9">
      <c r="A650" s="8"/>
      <c r="B650" s="8"/>
      <c r="C650" s="23" t="s">
        <v>372</v>
      </c>
      <c r="D650" s="8"/>
      <c r="E650" s="8"/>
      <c r="F650" s="8"/>
      <c r="G650" s="8"/>
      <c r="H650" s="23">
        <f t="shared" si="21"/>
        <v>0</v>
      </c>
      <c r="I650" s="23">
        <f t="shared" si="22"/>
        <v>0</v>
      </c>
    </row>
    <row r="651" spans="1:9">
      <c r="A651" s="8"/>
      <c r="B651" s="8"/>
      <c r="C651" s="23" t="s">
        <v>372</v>
      </c>
      <c r="D651" s="8"/>
      <c r="E651" s="8"/>
      <c r="F651" s="8"/>
      <c r="G651" s="8"/>
      <c r="H651" s="23">
        <f t="shared" si="21"/>
        <v>0</v>
      </c>
      <c r="I651" s="23">
        <f t="shared" si="22"/>
        <v>0</v>
      </c>
    </row>
    <row r="652" spans="1:9">
      <c r="A652" s="8"/>
      <c r="B652" s="8"/>
      <c r="C652" s="23" t="s">
        <v>372</v>
      </c>
      <c r="D652" s="8"/>
      <c r="E652" s="8"/>
      <c r="F652" s="8"/>
      <c r="G652" s="8"/>
      <c r="H652" s="23">
        <f t="shared" si="21"/>
        <v>0</v>
      </c>
      <c r="I652" s="23">
        <f t="shared" si="22"/>
        <v>0</v>
      </c>
    </row>
    <row r="653" spans="1:9">
      <c r="A653" s="8"/>
      <c r="B653" s="8"/>
      <c r="C653" s="23" t="s">
        <v>372</v>
      </c>
      <c r="D653" s="8"/>
      <c r="E653" s="8"/>
      <c r="F653" s="8"/>
      <c r="G653" s="8"/>
      <c r="H653" s="23">
        <f t="shared" si="21"/>
        <v>0</v>
      </c>
      <c r="I653" s="23">
        <f t="shared" si="22"/>
        <v>0</v>
      </c>
    </row>
    <row r="654" spans="1:9">
      <c r="A654" s="8"/>
      <c r="B654" s="8"/>
      <c r="C654" s="23" t="s">
        <v>372</v>
      </c>
      <c r="D654" s="8"/>
      <c r="E654" s="8"/>
      <c r="F654" s="8"/>
      <c r="G654" s="8"/>
      <c r="H654" s="23">
        <f t="shared" si="21"/>
        <v>0</v>
      </c>
      <c r="I654" s="23">
        <f t="shared" si="22"/>
        <v>0</v>
      </c>
    </row>
    <row r="655" spans="1:9">
      <c r="A655" s="8"/>
      <c r="B655" s="8"/>
      <c r="C655" s="23" t="s">
        <v>372</v>
      </c>
      <c r="D655" s="8"/>
      <c r="E655" s="8"/>
      <c r="F655" s="8"/>
      <c r="G655" s="8"/>
      <c r="H655" s="23">
        <f t="shared" si="21"/>
        <v>0</v>
      </c>
      <c r="I655" s="23">
        <f t="shared" si="22"/>
        <v>0</v>
      </c>
    </row>
    <row r="656" spans="1:9">
      <c r="A656" s="8"/>
      <c r="B656" s="8"/>
      <c r="C656" s="23" t="s">
        <v>372</v>
      </c>
      <c r="D656" s="8"/>
      <c r="E656" s="8"/>
      <c r="F656" s="8"/>
      <c r="G656" s="8"/>
      <c r="H656" s="23">
        <f t="shared" si="21"/>
        <v>0</v>
      </c>
      <c r="I656" s="23">
        <f t="shared" si="22"/>
        <v>0</v>
      </c>
    </row>
    <row r="657" spans="1:9">
      <c r="A657" s="8"/>
      <c r="B657" s="8"/>
      <c r="C657" s="23" t="s">
        <v>372</v>
      </c>
      <c r="D657" s="8"/>
      <c r="E657" s="8"/>
      <c r="F657" s="8"/>
      <c r="G657" s="8"/>
      <c r="H657" s="23">
        <f t="shared" si="21"/>
        <v>0</v>
      </c>
      <c r="I657" s="23">
        <f t="shared" si="22"/>
        <v>0</v>
      </c>
    </row>
    <row r="658" spans="1:9">
      <c r="A658" s="8"/>
      <c r="B658" s="8"/>
      <c r="C658" s="23" t="s">
        <v>372</v>
      </c>
      <c r="D658" s="8"/>
      <c r="E658" s="8"/>
      <c r="F658" s="8"/>
      <c r="G658" s="8"/>
      <c r="H658" s="23">
        <f t="shared" si="21"/>
        <v>0</v>
      </c>
      <c r="I658" s="23">
        <f t="shared" si="22"/>
        <v>0</v>
      </c>
    </row>
    <row r="659" spans="1:9">
      <c r="A659" s="8"/>
      <c r="B659" s="8"/>
      <c r="C659" s="23" t="s">
        <v>372</v>
      </c>
      <c r="D659" s="8"/>
      <c r="E659" s="8"/>
      <c r="F659" s="8"/>
      <c r="G659" s="8"/>
      <c r="H659" s="23">
        <f t="shared" si="21"/>
        <v>0</v>
      </c>
      <c r="I659" s="23">
        <f t="shared" si="22"/>
        <v>0</v>
      </c>
    </row>
    <row r="660" spans="1:9">
      <c r="A660" s="8"/>
      <c r="B660" s="8"/>
      <c r="C660" s="23" t="s">
        <v>372</v>
      </c>
      <c r="D660" s="8"/>
      <c r="E660" s="8"/>
      <c r="F660" s="8"/>
      <c r="G660" s="8"/>
      <c r="H660" s="23">
        <f t="shared" si="21"/>
        <v>0</v>
      </c>
      <c r="I660" s="23">
        <f t="shared" si="22"/>
        <v>0</v>
      </c>
    </row>
    <row r="661" spans="1:9">
      <c r="A661" s="8"/>
      <c r="B661" s="8"/>
      <c r="C661" s="23" t="s">
        <v>372</v>
      </c>
      <c r="D661" s="8"/>
      <c r="E661" s="8"/>
      <c r="F661" s="8"/>
      <c r="G661" s="8"/>
      <c r="H661" s="23">
        <f t="shared" si="21"/>
        <v>0</v>
      </c>
      <c r="I661" s="23">
        <f t="shared" si="22"/>
        <v>0</v>
      </c>
    </row>
    <row r="662" spans="1:9">
      <c r="A662" s="8"/>
      <c r="B662" s="8"/>
      <c r="C662" s="23" t="s">
        <v>372</v>
      </c>
      <c r="D662" s="8"/>
      <c r="E662" s="8"/>
      <c r="F662" s="8"/>
      <c r="G662" s="8"/>
      <c r="H662" s="23">
        <f t="shared" si="21"/>
        <v>0</v>
      </c>
      <c r="I662" s="23">
        <f t="shared" si="22"/>
        <v>0</v>
      </c>
    </row>
    <row r="663" spans="1:9">
      <c r="A663" s="8"/>
      <c r="B663" s="8"/>
      <c r="C663" s="23" t="s">
        <v>372</v>
      </c>
      <c r="D663" s="8"/>
      <c r="E663" s="8"/>
      <c r="F663" s="8"/>
      <c r="G663" s="8"/>
      <c r="H663" s="23">
        <f t="shared" si="21"/>
        <v>0</v>
      </c>
      <c r="I663" s="23">
        <f t="shared" si="22"/>
        <v>0</v>
      </c>
    </row>
    <row r="664" spans="1:9">
      <c r="A664" s="8"/>
      <c r="B664" s="8"/>
      <c r="C664" s="23" t="s">
        <v>372</v>
      </c>
      <c r="D664" s="8"/>
      <c r="E664" s="8"/>
      <c r="F664" s="8"/>
      <c r="G664" s="8"/>
      <c r="H664" s="23">
        <f t="shared" si="21"/>
        <v>0</v>
      </c>
      <c r="I664" s="23">
        <f t="shared" si="22"/>
        <v>0</v>
      </c>
    </row>
    <row r="665" spans="1:9">
      <c r="A665" s="8"/>
      <c r="B665" s="8"/>
      <c r="C665" s="23" t="s">
        <v>372</v>
      </c>
      <c r="D665" s="8"/>
      <c r="E665" s="8"/>
      <c r="F665" s="8"/>
      <c r="G665" s="8"/>
      <c r="H665" s="23">
        <f t="shared" si="21"/>
        <v>0</v>
      </c>
      <c r="I665" s="23">
        <f t="shared" si="22"/>
        <v>0</v>
      </c>
    </row>
    <row r="666" spans="1:9">
      <c r="A666" s="8"/>
      <c r="B666" s="8"/>
      <c r="C666" s="23" t="s">
        <v>372</v>
      </c>
      <c r="D666" s="8"/>
      <c r="E666" s="8"/>
      <c r="F666" s="8"/>
      <c r="G666" s="8"/>
      <c r="H666" s="23">
        <f t="shared" si="21"/>
        <v>0</v>
      </c>
      <c r="I666" s="23">
        <f t="shared" si="22"/>
        <v>0</v>
      </c>
    </row>
    <row r="667" spans="1:9">
      <c r="A667" s="8"/>
      <c r="B667" s="8"/>
      <c r="C667" s="23" t="s">
        <v>372</v>
      </c>
      <c r="D667" s="8"/>
      <c r="E667" s="8"/>
      <c r="F667" s="8"/>
      <c r="G667" s="8"/>
      <c r="H667" s="23">
        <f t="shared" si="21"/>
        <v>0</v>
      </c>
      <c r="I667" s="23">
        <f t="shared" si="22"/>
        <v>0</v>
      </c>
    </row>
    <row r="668" spans="1:9">
      <c r="A668" s="8"/>
      <c r="B668" s="8"/>
      <c r="C668" s="23" t="s">
        <v>372</v>
      </c>
      <c r="D668" s="8"/>
      <c r="E668" s="8"/>
      <c r="F668" s="8"/>
      <c r="G668" s="8"/>
      <c r="H668" s="23">
        <f t="shared" si="21"/>
        <v>0</v>
      </c>
      <c r="I668" s="23">
        <f t="shared" si="22"/>
        <v>0</v>
      </c>
    </row>
    <row r="669" spans="1:9">
      <c r="A669" s="8"/>
      <c r="B669" s="8"/>
      <c r="C669" s="23" t="s">
        <v>372</v>
      </c>
      <c r="D669" s="8"/>
      <c r="E669" s="8"/>
      <c r="F669" s="8"/>
      <c r="G669" s="8"/>
      <c r="H669" s="23">
        <f t="shared" si="21"/>
        <v>0</v>
      </c>
      <c r="I669" s="23">
        <f t="shared" si="22"/>
        <v>0</v>
      </c>
    </row>
    <row r="670" spans="1:9">
      <c r="A670" s="8"/>
      <c r="B670" s="8"/>
      <c r="C670" s="23" t="s">
        <v>372</v>
      </c>
      <c r="D670" s="8"/>
      <c r="E670" s="8"/>
      <c r="F670" s="8"/>
      <c r="G670" s="8"/>
      <c r="H670" s="23">
        <f t="shared" si="21"/>
        <v>0</v>
      </c>
      <c r="I670" s="23">
        <f t="shared" si="22"/>
        <v>0</v>
      </c>
    </row>
    <row r="671" spans="1:9">
      <c r="A671" s="8"/>
      <c r="B671" s="8"/>
      <c r="C671" s="23" t="s">
        <v>372</v>
      </c>
      <c r="D671" s="8"/>
      <c r="E671" s="8"/>
      <c r="F671" s="8"/>
      <c r="G671" s="8"/>
      <c r="H671" s="23">
        <f t="shared" si="21"/>
        <v>0</v>
      </c>
      <c r="I671" s="23">
        <f t="shared" si="22"/>
        <v>0</v>
      </c>
    </row>
    <row r="672" spans="1:9">
      <c r="A672" s="8"/>
      <c r="B672" s="8"/>
      <c r="C672" s="23" t="s">
        <v>372</v>
      </c>
      <c r="D672" s="8"/>
      <c r="E672" s="8"/>
      <c r="F672" s="8"/>
      <c r="G672" s="8"/>
      <c r="H672" s="23">
        <f t="shared" si="21"/>
        <v>0</v>
      </c>
      <c r="I672" s="23">
        <f t="shared" si="22"/>
        <v>0</v>
      </c>
    </row>
    <row r="673" spans="1:9">
      <c r="A673" s="8"/>
      <c r="B673" s="8"/>
      <c r="C673" s="23" t="s">
        <v>372</v>
      </c>
      <c r="D673" s="8"/>
      <c r="E673" s="8"/>
      <c r="F673" s="8"/>
      <c r="G673" s="8"/>
      <c r="H673" s="23">
        <f t="shared" si="21"/>
        <v>0</v>
      </c>
      <c r="I673" s="23">
        <f t="shared" si="22"/>
        <v>0</v>
      </c>
    </row>
    <row r="674" spans="1:9">
      <c r="A674" s="8"/>
      <c r="B674" s="8"/>
      <c r="C674" s="23" t="s">
        <v>372</v>
      </c>
      <c r="D674" s="8"/>
      <c r="E674" s="8"/>
      <c r="F674" s="8"/>
      <c r="G674" s="8"/>
      <c r="H674" s="23">
        <f t="shared" si="21"/>
        <v>0</v>
      </c>
      <c r="I674" s="23">
        <f t="shared" si="22"/>
        <v>0</v>
      </c>
    </row>
    <row r="675" spans="1:9">
      <c r="A675" s="8"/>
      <c r="B675" s="8"/>
      <c r="C675" s="23" t="s">
        <v>372</v>
      </c>
      <c r="D675" s="8"/>
      <c r="E675" s="8"/>
      <c r="F675" s="8"/>
      <c r="G675" s="8"/>
      <c r="H675" s="23">
        <f t="shared" si="21"/>
        <v>0</v>
      </c>
      <c r="I675" s="23">
        <f t="shared" si="22"/>
        <v>0</v>
      </c>
    </row>
    <row r="676" spans="1:9">
      <c r="A676" s="8"/>
      <c r="B676" s="8"/>
      <c r="C676" s="23" t="s">
        <v>372</v>
      </c>
      <c r="D676" s="8"/>
      <c r="E676" s="8"/>
      <c r="F676" s="8"/>
      <c r="G676" s="8"/>
      <c r="H676" s="23">
        <f t="shared" si="21"/>
        <v>0</v>
      </c>
      <c r="I676" s="23">
        <f t="shared" si="22"/>
        <v>0</v>
      </c>
    </row>
    <row r="677" spans="1:9">
      <c r="A677" s="8"/>
      <c r="B677" s="8"/>
      <c r="C677" s="23" t="s">
        <v>372</v>
      </c>
      <c r="D677" s="8"/>
      <c r="E677" s="8"/>
      <c r="F677" s="8"/>
      <c r="G677" s="8"/>
      <c r="H677" s="23">
        <f t="shared" si="21"/>
        <v>0</v>
      </c>
      <c r="I677" s="23">
        <f t="shared" si="22"/>
        <v>0</v>
      </c>
    </row>
    <row r="678" spans="1:9">
      <c r="A678" s="8"/>
      <c r="B678" s="8"/>
      <c r="C678" s="23" t="s">
        <v>372</v>
      </c>
      <c r="D678" s="8"/>
      <c r="E678" s="8"/>
      <c r="F678" s="8"/>
      <c r="G678" s="8"/>
      <c r="H678" s="23">
        <f t="shared" si="21"/>
        <v>0</v>
      </c>
      <c r="I678" s="23">
        <f t="shared" si="22"/>
        <v>0</v>
      </c>
    </row>
    <row r="679" spans="1:9">
      <c r="A679" s="8"/>
      <c r="B679" s="8"/>
      <c r="C679" s="23" t="s">
        <v>372</v>
      </c>
      <c r="D679" s="8"/>
      <c r="E679" s="8"/>
      <c r="F679" s="8"/>
      <c r="G679" s="8"/>
      <c r="H679" s="23">
        <f t="shared" si="21"/>
        <v>0</v>
      </c>
      <c r="I679" s="23">
        <f t="shared" si="22"/>
        <v>0</v>
      </c>
    </row>
    <row r="680" spans="1:9">
      <c r="A680" s="8"/>
      <c r="B680" s="8"/>
      <c r="C680" s="23" t="s">
        <v>372</v>
      </c>
      <c r="D680" s="8"/>
      <c r="E680" s="8"/>
      <c r="F680" s="8"/>
      <c r="G680" s="8"/>
      <c r="H680" s="23">
        <f t="shared" si="21"/>
        <v>0</v>
      </c>
      <c r="I680" s="23">
        <f t="shared" si="22"/>
        <v>0</v>
      </c>
    </row>
    <row r="681" spans="1:9">
      <c r="A681" s="8"/>
      <c r="B681" s="8"/>
      <c r="C681" s="23" t="s">
        <v>372</v>
      </c>
      <c r="D681" s="8"/>
      <c r="E681" s="8"/>
      <c r="F681" s="8"/>
      <c r="G681" s="8"/>
      <c r="H681" s="23">
        <f t="shared" si="21"/>
        <v>0</v>
      </c>
      <c r="I681" s="23">
        <f t="shared" si="22"/>
        <v>0</v>
      </c>
    </row>
    <row r="682" spans="1:9">
      <c r="A682" s="8"/>
      <c r="B682" s="8"/>
      <c r="C682" s="23" t="s">
        <v>372</v>
      </c>
      <c r="D682" s="8"/>
      <c r="E682" s="8"/>
      <c r="F682" s="8"/>
      <c r="G682" s="8"/>
      <c r="H682" s="23">
        <f t="shared" si="21"/>
        <v>0</v>
      </c>
      <c r="I682" s="23">
        <f t="shared" si="22"/>
        <v>0</v>
      </c>
    </row>
    <row r="683" spans="1:9">
      <c r="A683" s="8"/>
      <c r="B683" s="8"/>
      <c r="C683" s="23" t="s">
        <v>372</v>
      </c>
      <c r="D683" s="8"/>
      <c r="E683" s="8"/>
      <c r="F683" s="8"/>
      <c r="G683" s="8"/>
      <c r="H683" s="23">
        <f t="shared" si="21"/>
        <v>0</v>
      </c>
      <c r="I683" s="23">
        <f t="shared" si="22"/>
        <v>0</v>
      </c>
    </row>
    <row r="684" spans="1:9">
      <c r="A684" s="8"/>
      <c r="B684" s="8"/>
      <c r="C684" s="23" t="s">
        <v>372</v>
      </c>
      <c r="D684" s="8"/>
      <c r="E684" s="8"/>
      <c r="F684" s="8"/>
      <c r="G684" s="8"/>
      <c r="H684" s="23">
        <f t="shared" si="21"/>
        <v>0</v>
      </c>
      <c r="I684" s="23">
        <f t="shared" si="22"/>
        <v>0</v>
      </c>
    </row>
    <row r="685" spans="1:9">
      <c r="A685" s="8"/>
      <c r="B685" s="8"/>
      <c r="C685" s="23" t="s">
        <v>372</v>
      </c>
      <c r="D685" s="8"/>
      <c r="E685" s="8"/>
      <c r="F685" s="8"/>
      <c r="G685" s="8"/>
      <c r="H685" s="23">
        <f t="shared" si="21"/>
        <v>0</v>
      </c>
      <c r="I685" s="23">
        <f t="shared" si="22"/>
        <v>0</v>
      </c>
    </row>
    <row r="686" spans="1:9">
      <c r="A686" s="8"/>
      <c r="B686" s="8"/>
      <c r="C686" s="23" t="s">
        <v>372</v>
      </c>
      <c r="D686" s="8"/>
      <c r="E686" s="8"/>
      <c r="F686" s="8"/>
      <c r="G686" s="8"/>
      <c r="H686" s="23">
        <f t="shared" si="21"/>
        <v>0</v>
      </c>
      <c r="I686" s="23">
        <f t="shared" si="22"/>
        <v>0</v>
      </c>
    </row>
    <row r="687" spans="1:9">
      <c r="A687" s="8"/>
      <c r="B687" s="8"/>
      <c r="C687" s="23" t="s">
        <v>372</v>
      </c>
      <c r="D687" s="8"/>
      <c r="E687" s="8"/>
      <c r="F687" s="8"/>
      <c r="G687" s="8"/>
      <c r="H687" s="23">
        <f t="shared" si="21"/>
        <v>0</v>
      </c>
      <c r="I687" s="23">
        <f t="shared" si="22"/>
        <v>0</v>
      </c>
    </row>
    <row r="688" spans="1:9">
      <c r="A688" s="8"/>
      <c r="B688" s="8"/>
      <c r="C688" s="23" t="s">
        <v>372</v>
      </c>
      <c r="D688" s="8"/>
      <c r="E688" s="8"/>
      <c r="F688" s="8"/>
      <c r="G688" s="8"/>
      <c r="H688" s="23">
        <f t="shared" si="21"/>
        <v>0</v>
      </c>
      <c r="I688" s="23">
        <f t="shared" si="22"/>
        <v>0</v>
      </c>
    </row>
    <row r="689" spans="1:9">
      <c r="A689" s="8"/>
      <c r="B689" s="8"/>
      <c r="C689" s="23" t="s">
        <v>372</v>
      </c>
      <c r="D689" s="8"/>
      <c r="E689" s="8"/>
      <c r="F689" s="8"/>
      <c r="G689" s="8"/>
      <c r="H689" s="23">
        <f t="shared" si="21"/>
        <v>0</v>
      </c>
      <c r="I689" s="23">
        <f t="shared" si="22"/>
        <v>0</v>
      </c>
    </row>
    <row r="690" spans="1:9">
      <c r="A690" s="8"/>
      <c r="B690" s="8"/>
      <c r="C690" s="23" t="s">
        <v>372</v>
      </c>
      <c r="D690" s="8"/>
      <c r="E690" s="8"/>
      <c r="F690" s="8"/>
      <c r="G690" s="8"/>
      <c r="H690" s="23">
        <f t="shared" si="21"/>
        <v>0</v>
      </c>
      <c r="I690" s="23">
        <f t="shared" si="22"/>
        <v>0</v>
      </c>
    </row>
    <row r="691" spans="1:9">
      <c r="A691" s="8"/>
      <c r="B691" s="8"/>
      <c r="C691" s="23" t="s">
        <v>372</v>
      </c>
      <c r="D691" s="8"/>
      <c r="E691" s="8"/>
      <c r="F691" s="8"/>
      <c r="G691" s="8"/>
      <c r="H691" s="23">
        <f t="shared" si="21"/>
        <v>0</v>
      </c>
      <c r="I691" s="23">
        <f t="shared" si="22"/>
        <v>0</v>
      </c>
    </row>
    <row r="692" spans="1:9">
      <c r="A692" s="8"/>
      <c r="B692" s="8"/>
      <c r="C692" s="23" t="s">
        <v>372</v>
      </c>
      <c r="D692" s="8"/>
      <c r="E692" s="8"/>
      <c r="F692" s="8"/>
      <c r="G692" s="8"/>
      <c r="H692" s="23">
        <f t="shared" si="21"/>
        <v>0</v>
      </c>
      <c r="I692" s="23">
        <f t="shared" si="22"/>
        <v>0</v>
      </c>
    </row>
    <row r="693" spans="1:9">
      <c r="A693" s="8"/>
      <c r="B693" s="8"/>
      <c r="C693" s="23" t="s">
        <v>372</v>
      </c>
      <c r="D693" s="8"/>
      <c r="E693" s="8"/>
      <c r="F693" s="8"/>
      <c r="G693" s="8"/>
      <c r="H693" s="23">
        <f t="shared" si="21"/>
        <v>0</v>
      </c>
      <c r="I693" s="23">
        <f t="shared" si="22"/>
        <v>0</v>
      </c>
    </row>
    <row r="694" spans="1:9">
      <c r="A694" s="8"/>
      <c r="B694" s="8"/>
      <c r="C694" s="23" t="s">
        <v>372</v>
      </c>
      <c r="D694" s="8"/>
      <c r="E694" s="8"/>
      <c r="F694" s="8"/>
      <c r="G694" s="8"/>
      <c r="H694" s="23">
        <f t="shared" si="21"/>
        <v>0</v>
      </c>
      <c r="I694" s="23">
        <f t="shared" si="22"/>
        <v>0</v>
      </c>
    </row>
    <row r="695" spans="1:9">
      <c r="A695" s="8"/>
      <c r="B695" s="8"/>
      <c r="C695" s="23" t="s">
        <v>372</v>
      </c>
      <c r="D695" s="8"/>
      <c r="E695" s="8"/>
      <c r="F695" s="8"/>
      <c r="G695" s="8"/>
      <c r="H695" s="23">
        <f t="shared" si="21"/>
        <v>0</v>
      </c>
      <c r="I695" s="23">
        <f t="shared" si="22"/>
        <v>0</v>
      </c>
    </row>
    <row r="696" spans="1:9">
      <c r="A696" s="8"/>
      <c r="B696" s="8"/>
      <c r="C696" s="23" t="s">
        <v>372</v>
      </c>
      <c r="D696" s="8"/>
      <c r="E696" s="8"/>
      <c r="F696" s="8"/>
      <c r="G696" s="8"/>
      <c r="H696" s="23">
        <f t="shared" si="21"/>
        <v>0</v>
      </c>
      <c r="I696" s="23">
        <f t="shared" si="22"/>
        <v>0</v>
      </c>
    </row>
    <row r="697" spans="1:9">
      <c r="A697" s="8"/>
      <c r="B697" s="8"/>
      <c r="C697" s="23" t="s">
        <v>372</v>
      </c>
      <c r="D697" s="8"/>
      <c r="E697" s="8"/>
      <c r="F697" s="8"/>
      <c r="G697" s="8"/>
      <c r="H697" s="23">
        <f t="shared" si="21"/>
        <v>0</v>
      </c>
      <c r="I697" s="23">
        <f t="shared" si="22"/>
        <v>0</v>
      </c>
    </row>
    <row r="698" spans="1:9">
      <c r="A698" s="8"/>
      <c r="B698" s="8"/>
      <c r="C698" s="23" t="s">
        <v>372</v>
      </c>
      <c r="D698" s="8"/>
      <c r="E698" s="8"/>
      <c r="F698" s="8"/>
      <c r="G698" s="8"/>
      <c r="H698" s="23">
        <f t="shared" si="21"/>
        <v>0</v>
      </c>
      <c r="I698" s="23">
        <f t="shared" si="22"/>
        <v>0</v>
      </c>
    </row>
    <row r="699" spans="1:9">
      <c r="A699" s="8"/>
      <c r="B699" s="8"/>
      <c r="C699" s="23" t="s">
        <v>372</v>
      </c>
      <c r="D699" s="8"/>
      <c r="E699" s="8"/>
      <c r="F699" s="8"/>
      <c r="G699" s="8"/>
      <c r="H699" s="23">
        <f t="shared" si="21"/>
        <v>0</v>
      </c>
      <c r="I699" s="23">
        <f t="shared" si="22"/>
        <v>0</v>
      </c>
    </row>
    <row r="700" spans="1:9">
      <c r="A700" s="8"/>
      <c r="B700" s="8"/>
      <c r="C700" s="23" t="s">
        <v>372</v>
      </c>
      <c r="D700" s="8"/>
      <c r="E700" s="8"/>
      <c r="F700" s="8"/>
      <c r="G700" s="8"/>
      <c r="H700" s="23">
        <f t="shared" si="21"/>
        <v>0</v>
      </c>
      <c r="I700" s="23">
        <f t="shared" si="22"/>
        <v>0</v>
      </c>
    </row>
    <row r="701" spans="1:9">
      <c r="A701" s="8"/>
      <c r="B701" s="8"/>
      <c r="C701" s="23" t="s">
        <v>372</v>
      </c>
      <c r="D701" s="8"/>
      <c r="E701" s="8"/>
      <c r="F701" s="8"/>
      <c r="G701" s="8"/>
      <c r="H701" s="23">
        <f t="shared" si="21"/>
        <v>0</v>
      </c>
      <c r="I701" s="23">
        <f t="shared" si="22"/>
        <v>0</v>
      </c>
    </row>
    <row r="702" spans="1:9">
      <c r="A702" s="8"/>
      <c r="B702" s="8"/>
      <c r="C702" s="23" t="s">
        <v>372</v>
      </c>
      <c r="D702" s="8"/>
      <c r="E702" s="8"/>
      <c r="F702" s="8"/>
      <c r="G702" s="8"/>
      <c r="H702" s="23">
        <f t="shared" si="21"/>
        <v>0</v>
      </c>
      <c r="I702" s="23">
        <f t="shared" si="22"/>
        <v>0</v>
      </c>
    </row>
    <row r="703" spans="1:9">
      <c r="A703" s="8"/>
      <c r="B703" s="8"/>
      <c r="C703" s="23" t="s">
        <v>372</v>
      </c>
      <c r="D703" s="8"/>
      <c r="E703" s="8"/>
      <c r="F703" s="8"/>
      <c r="G703" s="8"/>
      <c r="H703" s="23">
        <f t="shared" si="21"/>
        <v>0</v>
      </c>
      <c r="I703" s="23">
        <f t="shared" si="22"/>
        <v>0</v>
      </c>
    </row>
    <row r="704" spans="1:9">
      <c r="A704" s="8"/>
      <c r="B704" s="8"/>
      <c r="C704" s="23" t="s">
        <v>372</v>
      </c>
      <c r="D704" s="8"/>
      <c r="E704" s="8"/>
      <c r="F704" s="8"/>
      <c r="G704" s="8"/>
      <c r="H704" s="23">
        <f t="shared" si="21"/>
        <v>0</v>
      </c>
      <c r="I704" s="23">
        <f t="shared" si="22"/>
        <v>0</v>
      </c>
    </row>
    <row r="705" spans="1:9">
      <c r="A705" s="8"/>
      <c r="B705" s="8"/>
      <c r="C705" s="23" t="s">
        <v>372</v>
      </c>
      <c r="D705" s="8"/>
      <c r="E705" s="8"/>
      <c r="F705" s="8"/>
      <c r="G705" s="8"/>
      <c r="H705" s="23">
        <f t="shared" si="21"/>
        <v>0</v>
      </c>
      <c r="I705" s="23">
        <f t="shared" si="22"/>
        <v>0</v>
      </c>
    </row>
    <row r="706" spans="1:9">
      <c r="A706" s="8"/>
      <c r="B706" s="8"/>
      <c r="C706" s="23" t="s">
        <v>372</v>
      </c>
      <c r="D706" s="8"/>
      <c r="E706" s="8"/>
      <c r="F706" s="8"/>
      <c r="G706" s="8"/>
      <c r="H706" s="23">
        <f t="shared" si="21"/>
        <v>0</v>
      </c>
      <c r="I706" s="23">
        <f t="shared" si="22"/>
        <v>0</v>
      </c>
    </row>
    <row r="707" spans="1:9">
      <c r="A707" s="8"/>
      <c r="B707" s="8"/>
      <c r="C707" s="23" t="s">
        <v>372</v>
      </c>
      <c r="D707" s="8"/>
      <c r="E707" s="8"/>
      <c r="F707" s="8"/>
      <c r="G707" s="8"/>
      <c r="H707" s="23">
        <f t="shared" si="21"/>
        <v>0</v>
      </c>
      <c r="I707" s="23">
        <f t="shared" si="22"/>
        <v>0</v>
      </c>
    </row>
    <row r="708" spans="1:9">
      <c r="A708" s="8"/>
      <c r="B708" s="8"/>
      <c r="C708" s="23" t="s">
        <v>372</v>
      </c>
      <c r="D708" s="8"/>
      <c r="E708" s="8"/>
      <c r="F708" s="8"/>
      <c r="G708" s="8"/>
      <c r="H708" s="23">
        <f t="shared" ref="H708:H771" si="23">SUMPRODUCT($D$2:$G$2,D708:G708)</f>
        <v>0</v>
      </c>
      <c r="I708" s="23">
        <f t="shared" ref="I708:I771" si="24">SUM(D708:G708)</f>
        <v>0</v>
      </c>
    </row>
    <row r="709" spans="1:9">
      <c r="A709" s="8"/>
      <c r="B709" s="8"/>
      <c r="C709" s="23" t="s">
        <v>372</v>
      </c>
      <c r="D709" s="8"/>
      <c r="E709" s="8"/>
      <c r="F709" s="8"/>
      <c r="G709" s="8"/>
      <c r="H709" s="23">
        <f t="shared" si="23"/>
        <v>0</v>
      </c>
      <c r="I709" s="23">
        <f t="shared" si="24"/>
        <v>0</v>
      </c>
    </row>
    <row r="710" spans="1:9">
      <c r="A710" s="8"/>
      <c r="B710" s="8"/>
      <c r="C710" s="23" t="s">
        <v>372</v>
      </c>
      <c r="D710" s="8"/>
      <c r="E710" s="8"/>
      <c r="F710" s="8"/>
      <c r="G710" s="8"/>
      <c r="H710" s="23">
        <f t="shared" si="23"/>
        <v>0</v>
      </c>
      <c r="I710" s="23">
        <f t="shared" si="24"/>
        <v>0</v>
      </c>
    </row>
    <row r="711" spans="1:9">
      <c r="A711" s="8"/>
      <c r="B711" s="8"/>
      <c r="C711" s="23" t="s">
        <v>372</v>
      </c>
      <c r="D711" s="8"/>
      <c r="E711" s="8"/>
      <c r="F711" s="8"/>
      <c r="G711" s="8"/>
      <c r="H711" s="23">
        <f t="shared" si="23"/>
        <v>0</v>
      </c>
      <c r="I711" s="23">
        <f t="shared" si="24"/>
        <v>0</v>
      </c>
    </row>
    <row r="712" spans="1:9">
      <c r="A712" s="8"/>
      <c r="B712" s="8"/>
      <c r="C712" s="23" t="s">
        <v>372</v>
      </c>
      <c r="D712" s="8"/>
      <c r="E712" s="8"/>
      <c r="F712" s="8"/>
      <c r="G712" s="8"/>
      <c r="H712" s="23">
        <f t="shared" si="23"/>
        <v>0</v>
      </c>
      <c r="I712" s="23">
        <f t="shared" si="24"/>
        <v>0</v>
      </c>
    </row>
    <row r="713" spans="1:9">
      <c r="A713" s="8"/>
      <c r="B713" s="8"/>
      <c r="C713" s="23" t="s">
        <v>372</v>
      </c>
      <c r="D713" s="8"/>
      <c r="E713" s="8"/>
      <c r="F713" s="8"/>
      <c r="G713" s="8"/>
      <c r="H713" s="23">
        <f t="shared" si="23"/>
        <v>0</v>
      </c>
      <c r="I713" s="23">
        <f t="shared" si="24"/>
        <v>0</v>
      </c>
    </row>
    <row r="714" spans="1:9">
      <c r="A714" s="8"/>
      <c r="B714" s="8"/>
      <c r="C714" s="23" t="s">
        <v>372</v>
      </c>
      <c r="D714" s="8"/>
      <c r="E714" s="8"/>
      <c r="F714" s="8"/>
      <c r="G714" s="8"/>
      <c r="H714" s="23">
        <f t="shared" si="23"/>
        <v>0</v>
      </c>
      <c r="I714" s="23">
        <f t="shared" si="24"/>
        <v>0</v>
      </c>
    </row>
    <row r="715" spans="1:9">
      <c r="A715" s="8"/>
      <c r="B715" s="8"/>
      <c r="C715" s="23" t="s">
        <v>372</v>
      </c>
      <c r="D715" s="8"/>
      <c r="E715" s="8"/>
      <c r="F715" s="8"/>
      <c r="G715" s="8"/>
      <c r="H715" s="23">
        <f t="shared" si="23"/>
        <v>0</v>
      </c>
      <c r="I715" s="23">
        <f t="shared" si="24"/>
        <v>0</v>
      </c>
    </row>
    <row r="716" spans="1:9">
      <c r="A716" s="8"/>
      <c r="B716" s="8"/>
      <c r="C716" s="23" t="s">
        <v>372</v>
      </c>
      <c r="D716" s="8"/>
      <c r="E716" s="8"/>
      <c r="F716" s="8"/>
      <c r="G716" s="8"/>
      <c r="H716" s="23">
        <f t="shared" si="23"/>
        <v>0</v>
      </c>
      <c r="I716" s="23">
        <f t="shared" si="24"/>
        <v>0</v>
      </c>
    </row>
    <row r="717" spans="1:9">
      <c r="A717" s="8"/>
      <c r="B717" s="8"/>
      <c r="C717" s="23" t="s">
        <v>372</v>
      </c>
      <c r="D717" s="8"/>
      <c r="E717" s="8"/>
      <c r="F717" s="8"/>
      <c r="G717" s="8"/>
      <c r="H717" s="23">
        <f t="shared" si="23"/>
        <v>0</v>
      </c>
      <c r="I717" s="23">
        <f t="shared" si="24"/>
        <v>0</v>
      </c>
    </row>
    <row r="718" spans="1:9">
      <c r="A718" s="8"/>
      <c r="B718" s="8"/>
      <c r="C718" s="23" t="s">
        <v>372</v>
      </c>
      <c r="D718" s="8"/>
      <c r="E718" s="8"/>
      <c r="F718" s="8"/>
      <c r="G718" s="8"/>
      <c r="H718" s="23">
        <f t="shared" si="23"/>
        <v>0</v>
      </c>
      <c r="I718" s="23">
        <f t="shared" si="24"/>
        <v>0</v>
      </c>
    </row>
    <row r="719" spans="1:9">
      <c r="A719" s="8"/>
      <c r="B719" s="8"/>
      <c r="C719" s="23" t="s">
        <v>372</v>
      </c>
      <c r="D719" s="8"/>
      <c r="E719" s="8"/>
      <c r="F719" s="8"/>
      <c r="G719" s="8"/>
      <c r="H719" s="23">
        <f t="shared" si="23"/>
        <v>0</v>
      </c>
      <c r="I719" s="23">
        <f t="shared" si="24"/>
        <v>0</v>
      </c>
    </row>
    <row r="720" spans="1:9">
      <c r="A720" s="8"/>
      <c r="B720" s="8"/>
      <c r="C720" s="23" t="s">
        <v>372</v>
      </c>
      <c r="D720" s="8"/>
      <c r="E720" s="8"/>
      <c r="F720" s="8"/>
      <c r="G720" s="8"/>
      <c r="H720" s="23">
        <f t="shared" si="23"/>
        <v>0</v>
      </c>
      <c r="I720" s="23">
        <f t="shared" si="24"/>
        <v>0</v>
      </c>
    </row>
    <row r="721" spans="1:9">
      <c r="A721" s="8"/>
      <c r="B721" s="8"/>
      <c r="C721" s="23" t="s">
        <v>372</v>
      </c>
      <c r="D721" s="8"/>
      <c r="E721" s="8"/>
      <c r="F721" s="8"/>
      <c r="G721" s="8"/>
      <c r="H721" s="23">
        <f t="shared" si="23"/>
        <v>0</v>
      </c>
      <c r="I721" s="23">
        <f t="shared" si="24"/>
        <v>0</v>
      </c>
    </row>
    <row r="722" spans="1:9">
      <c r="A722" s="8"/>
      <c r="B722" s="8"/>
      <c r="C722" s="23" t="s">
        <v>372</v>
      </c>
      <c r="D722" s="8"/>
      <c r="E722" s="8"/>
      <c r="F722" s="8"/>
      <c r="G722" s="8"/>
      <c r="H722" s="23">
        <f t="shared" si="23"/>
        <v>0</v>
      </c>
      <c r="I722" s="23">
        <f t="shared" si="24"/>
        <v>0</v>
      </c>
    </row>
    <row r="723" spans="1:9">
      <c r="A723" s="8"/>
      <c r="B723" s="8"/>
      <c r="C723" s="23" t="s">
        <v>372</v>
      </c>
      <c r="D723" s="8"/>
      <c r="E723" s="8"/>
      <c r="F723" s="8"/>
      <c r="G723" s="8"/>
      <c r="H723" s="23">
        <f t="shared" si="23"/>
        <v>0</v>
      </c>
      <c r="I723" s="23">
        <f t="shared" si="24"/>
        <v>0</v>
      </c>
    </row>
    <row r="724" spans="1:9">
      <c r="A724" s="8"/>
      <c r="B724" s="8"/>
      <c r="C724" s="23" t="s">
        <v>372</v>
      </c>
      <c r="D724" s="8"/>
      <c r="E724" s="8"/>
      <c r="F724" s="8"/>
      <c r="G724" s="8"/>
      <c r="H724" s="23">
        <f t="shared" si="23"/>
        <v>0</v>
      </c>
      <c r="I724" s="23">
        <f t="shared" si="24"/>
        <v>0</v>
      </c>
    </row>
    <row r="725" spans="1:9">
      <c r="A725" s="8"/>
      <c r="B725" s="8"/>
      <c r="C725" s="23" t="s">
        <v>372</v>
      </c>
      <c r="D725" s="8"/>
      <c r="E725" s="8"/>
      <c r="F725" s="8"/>
      <c r="G725" s="8"/>
      <c r="H725" s="23">
        <f t="shared" si="23"/>
        <v>0</v>
      </c>
      <c r="I725" s="23">
        <f t="shared" si="24"/>
        <v>0</v>
      </c>
    </row>
    <row r="726" spans="1:9">
      <c r="A726" s="8"/>
      <c r="B726" s="8"/>
      <c r="C726" s="23" t="s">
        <v>372</v>
      </c>
      <c r="D726" s="8"/>
      <c r="E726" s="8"/>
      <c r="F726" s="8"/>
      <c r="G726" s="8"/>
      <c r="H726" s="23">
        <f t="shared" si="23"/>
        <v>0</v>
      </c>
      <c r="I726" s="23">
        <f t="shared" si="24"/>
        <v>0</v>
      </c>
    </row>
    <row r="727" spans="1:9">
      <c r="A727" s="8"/>
      <c r="B727" s="8"/>
      <c r="C727" s="23" t="s">
        <v>372</v>
      </c>
      <c r="D727" s="8"/>
      <c r="E727" s="8"/>
      <c r="F727" s="8"/>
      <c r="G727" s="8"/>
      <c r="H727" s="23">
        <f t="shared" si="23"/>
        <v>0</v>
      </c>
      <c r="I727" s="23">
        <f t="shared" si="24"/>
        <v>0</v>
      </c>
    </row>
    <row r="728" spans="1:9">
      <c r="A728" s="8"/>
      <c r="B728" s="8"/>
      <c r="C728" s="23" t="s">
        <v>372</v>
      </c>
      <c r="D728" s="8"/>
      <c r="E728" s="8"/>
      <c r="F728" s="8"/>
      <c r="G728" s="8"/>
      <c r="H728" s="23">
        <f t="shared" si="23"/>
        <v>0</v>
      </c>
      <c r="I728" s="23">
        <f t="shared" si="24"/>
        <v>0</v>
      </c>
    </row>
    <row r="729" spans="1:9">
      <c r="A729" s="8"/>
      <c r="B729" s="8"/>
      <c r="C729" s="23" t="s">
        <v>372</v>
      </c>
      <c r="D729" s="8"/>
      <c r="E729" s="8"/>
      <c r="F729" s="8"/>
      <c r="G729" s="8"/>
      <c r="H729" s="23">
        <f t="shared" si="23"/>
        <v>0</v>
      </c>
      <c r="I729" s="23">
        <f t="shared" si="24"/>
        <v>0</v>
      </c>
    </row>
    <row r="730" spans="1:9">
      <c r="A730" s="8"/>
      <c r="B730" s="8"/>
      <c r="C730" s="23" t="s">
        <v>372</v>
      </c>
      <c r="D730" s="8"/>
      <c r="E730" s="8"/>
      <c r="F730" s="8"/>
      <c r="G730" s="8"/>
      <c r="H730" s="23">
        <f t="shared" si="23"/>
        <v>0</v>
      </c>
      <c r="I730" s="23">
        <f t="shared" si="24"/>
        <v>0</v>
      </c>
    </row>
    <row r="731" spans="1:9">
      <c r="A731" s="8"/>
      <c r="B731" s="8"/>
      <c r="C731" s="23" t="s">
        <v>372</v>
      </c>
      <c r="D731" s="8"/>
      <c r="E731" s="8"/>
      <c r="F731" s="8"/>
      <c r="G731" s="8"/>
      <c r="H731" s="23">
        <f t="shared" si="23"/>
        <v>0</v>
      </c>
      <c r="I731" s="23">
        <f t="shared" si="24"/>
        <v>0</v>
      </c>
    </row>
    <row r="732" spans="1:9">
      <c r="A732" s="8"/>
      <c r="B732" s="8"/>
      <c r="C732" s="23" t="s">
        <v>372</v>
      </c>
      <c r="D732" s="8"/>
      <c r="E732" s="8"/>
      <c r="F732" s="8"/>
      <c r="G732" s="8"/>
      <c r="H732" s="23">
        <f t="shared" si="23"/>
        <v>0</v>
      </c>
      <c r="I732" s="23">
        <f t="shared" si="24"/>
        <v>0</v>
      </c>
    </row>
    <row r="733" spans="1:9">
      <c r="A733" s="8"/>
      <c r="B733" s="8"/>
      <c r="C733" s="23" t="s">
        <v>372</v>
      </c>
      <c r="D733" s="8"/>
      <c r="E733" s="8"/>
      <c r="F733" s="8"/>
      <c r="G733" s="8"/>
      <c r="H733" s="23">
        <f t="shared" si="23"/>
        <v>0</v>
      </c>
      <c r="I733" s="23">
        <f t="shared" si="24"/>
        <v>0</v>
      </c>
    </row>
    <row r="734" spans="1:9">
      <c r="A734" s="8"/>
      <c r="B734" s="8"/>
      <c r="C734" s="23" t="s">
        <v>372</v>
      </c>
      <c r="D734" s="8"/>
      <c r="E734" s="8"/>
      <c r="F734" s="8"/>
      <c r="G734" s="8"/>
      <c r="H734" s="23">
        <f t="shared" si="23"/>
        <v>0</v>
      </c>
      <c r="I734" s="23">
        <f t="shared" si="24"/>
        <v>0</v>
      </c>
    </row>
    <row r="735" spans="1:9">
      <c r="A735" s="8"/>
      <c r="B735" s="8"/>
      <c r="C735" s="23" t="s">
        <v>372</v>
      </c>
      <c r="D735" s="8"/>
      <c r="E735" s="8"/>
      <c r="F735" s="8"/>
      <c r="G735" s="8"/>
      <c r="H735" s="23">
        <f t="shared" si="23"/>
        <v>0</v>
      </c>
      <c r="I735" s="23">
        <f t="shared" si="24"/>
        <v>0</v>
      </c>
    </row>
    <row r="736" spans="1:9">
      <c r="A736" s="8"/>
      <c r="B736" s="8"/>
      <c r="C736" s="23" t="s">
        <v>372</v>
      </c>
      <c r="D736" s="8"/>
      <c r="E736" s="8"/>
      <c r="F736" s="8"/>
      <c r="G736" s="8"/>
      <c r="H736" s="23">
        <f t="shared" si="23"/>
        <v>0</v>
      </c>
      <c r="I736" s="23">
        <f t="shared" si="24"/>
        <v>0</v>
      </c>
    </row>
    <row r="737" spans="1:9">
      <c r="A737" s="8"/>
      <c r="B737" s="8"/>
      <c r="C737" s="23" t="s">
        <v>372</v>
      </c>
      <c r="D737" s="8"/>
      <c r="E737" s="8"/>
      <c r="F737" s="8"/>
      <c r="G737" s="8"/>
      <c r="H737" s="23">
        <f t="shared" si="23"/>
        <v>0</v>
      </c>
      <c r="I737" s="23">
        <f t="shared" si="24"/>
        <v>0</v>
      </c>
    </row>
    <row r="738" spans="1:9">
      <c r="A738" s="8"/>
      <c r="B738" s="8"/>
      <c r="C738" s="23" t="s">
        <v>372</v>
      </c>
      <c r="D738" s="8"/>
      <c r="E738" s="8"/>
      <c r="F738" s="8"/>
      <c r="G738" s="8"/>
      <c r="H738" s="23">
        <f t="shared" si="23"/>
        <v>0</v>
      </c>
      <c r="I738" s="23">
        <f t="shared" si="24"/>
        <v>0</v>
      </c>
    </row>
    <row r="739" spans="1:9">
      <c r="A739" s="8"/>
      <c r="B739" s="8"/>
      <c r="C739" s="23" t="s">
        <v>372</v>
      </c>
      <c r="D739" s="8"/>
      <c r="E739" s="8"/>
      <c r="F739" s="8"/>
      <c r="G739" s="8"/>
      <c r="H739" s="23">
        <f t="shared" si="23"/>
        <v>0</v>
      </c>
      <c r="I739" s="23">
        <f t="shared" si="24"/>
        <v>0</v>
      </c>
    </row>
    <row r="740" spans="1:9">
      <c r="A740" s="8"/>
      <c r="B740" s="8"/>
      <c r="C740" s="23" t="s">
        <v>372</v>
      </c>
      <c r="D740" s="8"/>
      <c r="E740" s="8"/>
      <c r="F740" s="8"/>
      <c r="G740" s="8"/>
      <c r="H740" s="23">
        <f t="shared" si="23"/>
        <v>0</v>
      </c>
      <c r="I740" s="23">
        <f t="shared" si="24"/>
        <v>0</v>
      </c>
    </row>
    <row r="741" spans="1:9">
      <c r="A741" s="8"/>
      <c r="B741" s="8"/>
      <c r="C741" s="23" t="s">
        <v>372</v>
      </c>
      <c r="D741" s="8"/>
      <c r="E741" s="8"/>
      <c r="F741" s="8"/>
      <c r="G741" s="8"/>
      <c r="H741" s="23">
        <f t="shared" si="23"/>
        <v>0</v>
      </c>
      <c r="I741" s="23">
        <f t="shared" si="24"/>
        <v>0</v>
      </c>
    </row>
    <row r="742" spans="1:9">
      <c r="A742" s="8"/>
      <c r="B742" s="8"/>
      <c r="C742" s="23" t="s">
        <v>372</v>
      </c>
      <c r="D742" s="8"/>
      <c r="E742" s="8"/>
      <c r="F742" s="8"/>
      <c r="G742" s="8"/>
      <c r="H742" s="23">
        <f t="shared" si="23"/>
        <v>0</v>
      </c>
      <c r="I742" s="23">
        <f t="shared" si="24"/>
        <v>0</v>
      </c>
    </row>
    <row r="743" spans="1:9">
      <c r="A743" s="8"/>
      <c r="B743" s="8"/>
      <c r="C743" s="23" t="s">
        <v>372</v>
      </c>
      <c r="D743" s="8"/>
      <c r="E743" s="8"/>
      <c r="F743" s="8"/>
      <c r="G743" s="8"/>
      <c r="H743" s="23">
        <f t="shared" si="23"/>
        <v>0</v>
      </c>
      <c r="I743" s="23">
        <f t="shared" si="24"/>
        <v>0</v>
      </c>
    </row>
    <row r="744" spans="1:9">
      <c r="A744" s="8"/>
      <c r="B744" s="8"/>
      <c r="C744" s="23" t="s">
        <v>372</v>
      </c>
      <c r="D744" s="8"/>
      <c r="E744" s="8"/>
      <c r="F744" s="8"/>
      <c r="G744" s="8"/>
      <c r="H744" s="23">
        <f t="shared" si="23"/>
        <v>0</v>
      </c>
      <c r="I744" s="23">
        <f t="shared" si="24"/>
        <v>0</v>
      </c>
    </row>
    <row r="745" spans="1:9">
      <c r="A745" s="8"/>
      <c r="B745" s="8"/>
      <c r="C745" s="23" t="s">
        <v>372</v>
      </c>
      <c r="D745" s="8"/>
      <c r="E745" s="8"/>
      <c r="F745" s="8"/>
      <c r="G745" s="8"/>
      <c r="H745" s="23">
        <f t="shared" si="23"/>
        <v>0</v>
      </c>
      <c r="I745" s="23">
        <f t="shared" si="24"/>
        <v>0</v>
      </c>
    </row>
    <row r="746" spans="1:9">
      <c r="A746" s="8"/>
      <c r="B746" s="8"/>
      <c r="C746" s="23" t="s">
        <v>372</v>
      </c>
      <c r="D746" s="8"/>
      <c r="E746" s="8"/>
      <c r="F746" s="8"/>
      <c r="G746" s="8"/>
      <c r="H746" s="23">
        <f t="shared" si="23"/>
        <v>0</v>
      </c>
      <c r="I746" s="23">
        <f t="shared" si="24"/>
        <v>0</v>
      </c>
    </row>
    <row r="747" spans="1:9">
      <c r="A747" s="8"/>
      <c r="B747" s="8"/>
      <c r="C747" s="23" t="s">
        <v>372</v>
      </c>
      <c r="D747" s="8"/>
      <c r="E747" s="8"/>
      <c r="F747" s="8"/>
      <c r="G747" s="8"/>
      <c r="H747" s="23">
        <f t="shared" si="23"/>
        <v>0</v>
      </c>
      <c r="I747" s="23">
        <f t="shared" si="24"/>
        <v>0</v>
      </c>
    </row>
    <row r="748" spans="1:9">
      <c r="A748" s="8"/>
      <c r="B748" s="8"/>
      <c r="C748" s="23" t="s">
        <v>372</v>
      </c>
      <c r="D748" s="8"/>
      <c r="E748" s="8"/>
      <c r="F748" s="8"/>
      <c r="G748" s="8"/>
      <c r="H748" s="23">
        <f t="shared" si="23"/>
        <v>0</v>
      </c>
      <c r="I748" s="23">
        <f t="shared" si="24"/>
        <v>0</v>
      </c>
    </row>
    <row r="749" spans="1:9">
      <c r="A749" s="8"/>
      <c r="B749" s="8"/>
      <c r="C749" s="23" t="s">
        <v>372</v>
      </c>
      <c r="D749" s="8"/>
      <c r="E749" s="8"/>
      <c r="F749" s="8"/>
      <c r="G749" s="8"/>
      <c r="H749" s="23">
        <f t="shared" si="23"/>
        <v>0</v>
      </c>
      <c r="I749" s="23">
        <f t="shared" si="24"/>
        <v>0</v>
      </c>
    </row>
    <row r="750" spans="1:9">
      <c r="A750" s="8"/>
      <c r="B750" s="8"/>
      <c r="C750" s="23" t="s">
        <v>372</v>
      </c>
      <c r="D750" s="8"/>
      <c r="E750" s="8"/>
      <c r="F750" s="8"/>
      <c r="G750" s="8"/>
      <c r="H750" s="23">
        <f t="shared" si="23"/>
        <v>0</v>
      </c>
      <c r="I750" s="23">
        <f t="shared" si="24"/>
        <v>0</v>
      </c>
    </row>
    <row r="751" spans="1:9">
      <c r="A751" s="8"/>
      <c r="B751" s="8"/>
      <c r="C751" s="23" t="s">
        <v>372</v>
      </c>
      <c r="D751" s="8"/>
      <c r="E751" s="8"/>
      <c r="F751" s="8"/>
      <c r="G751" s="8"/>
      <c r="H751" s="23">
        <f t="shared" si="23"/>
        <v>0</v>
      </c>
      <c r="I751" s="23">
        <f t="shared" si="24"/>
        <v>0</v>
      </c>
    </row>
    <row r="752" spans="1:9">
      <c r="A752" s="8"/>
      <c r="B752" s="8"/>
      <c r="C752" s="23" t="s">
        <v>372</v>
      </c>
      <c r="D752" s="8"/>
      <c r="E752" s="8"/>
      <c r="F752" s="8"/>
      <c r="G752" s="8"/>
      <c r="H752" s="23">
        <f t="shared" si="23"/>
        <v>0</v>
      </c>
      <c r="I752" s="23">
        <f t="shared" si="24"/>
        <v>0</v>
      </c>
    </row>
    <row r="753" spans="1:9">
      <c r="A753" s="8"/>
      <c r="B753" s="8"/>
      <c r="C753" s="23" t="s">
        <v>372</v>
      </c>
      <c r="D753" s="8"/>
      <c r="E753" s="8"/>
      <c r="F753" s="8"/>
      <c r="G753" s="8"/>
      <c r="H753" s="23">
        <f t="shared" si="23"/>
        <v>0</v>
      </c>
      <c r="I753" s="23">
        <f t="shared" si="24"/>
        <v>0</v>
      </c>
    </row>
    <row r="754" spans="1:9">
      <c r="A754" s="8"/>
      <c r="B754" s="8"/>
      <c r="C754" s="23" t="s">
        <v>372</v>
      </c>
      <c r="D754" s="8"/>
      <c r="E754" s="8"/>
      <c r="F754" s="8"/>
      <c r="G754" s="8"/>
      <c r="H754" s="23">
        <f t="shared" si="23"/>
        <v>0</v>
      </c>
      <c r="I754" s="23">
        <f t="shared" si="24"/>
        <v>0</v>
      </c>
    </row>
    <row r="755" spans="1:9">
      <c r="A755" s="8"/>
      <c r="B755" s="8"/>
      <c r="C755" s="23" t="s">
        <v>372</v>
      </c>
      <c r="D755" s="8"/>
      <c r="E755" s="8"/>
      <c r="F755" s="8"/>
      <c r="G755" s="8"/>
      <c r="H755" s="23">
        <f t="shared" si="23"/>
        <v>0</v>
      </c>
      <c r="I755" s="23">
        <f t="shared" si="24"/>
        <v>0</v>
      </c>
    </row>
    <row r="756" spans="1:9">
      <c r="A756" s="8"/>
      <c r="B756" s="8"/>
      <c r="C756" s="23" t="s">
        <v>372</v>
      </c>
      <c r="D756" s="8"/>
      <c r="E756" s="8"/>
      <c r="F756" s="8"/>
      <c r="G756" s="8"/>
      <c r="H756" s="23">
        <f t="shared" si="23"/>
        <v>0</v>
      </c>
      <c r="I756" s="23">
        <f t="shared" si="24"/>
        <v>0</v>
      </c>
    </row>
    <row r="757" spans="1:9">
      <c r="A757" s="8"/>
      <c r="B757" s="8"/>
      <c r="C757" s="23" t="s">
        <v>372</v>
      </c>
      <c r="D757" s="8"/>
      <c r="E757" s="8"/>
      <c r="F757" s="8"/>
      <c r="G757" s="8"/>
      <c r="H757" s="23">
        <f t="shared" si="23"/>
        <v>0</v>
      </c>
      <c r="I757" s="23">
        <f t="shared" si="24"/>
        <v>0</v>
      </c>
    </row>
    <row r="758" spans="1:9">
      <c r="A758" s="8"/>
      <c r="B758" s="8"/>
      <c r="C758" s="23" t="s">
        <v>372</v>
      </c>
      <c r="D758" s="8"/>
      <c r="E758" s="8"/>
      <c r="F758" s="8"/>
      <c r="G758" s="8"/>
      <c r="H758" s="23">
        <f t="shared" si="23"/>
        <v>0</v>
      </c>
      <c r="I758" s="23">
        <f t="shared" si="24"/>
        <v>0</v>
      </c>
    </row>
    <row r="759" spans="1:9">
      <c r="A759" s="8"/>
      <c r="B759" s="8"/>
      <c r="C759" s="23" t="s">
        <v>372</v>
      </c>
      <c r="D759" s="8"/>
      <c r="E759" s="8"/>
      <c r="F759" s="8"/>
      <c r="G759" s="8"/>
      <c r="H759" s="23">
        <f t="shared" si="23"/>
        <v>0</v>
      </c>
      <c r="I759" s="23">
        <f t="shared" si="24"/>
        <v>0</v>
      </c>
    </row>
    <row r="760" spans="1:9">
      <c r="A760" s="8"/>
      <c r="B760" s="8"/>
      <c r="C760" s="23" t="s">
        <v>372</v>
      </c>
      <c r="D760" s="8"/>
      <c r="E760" s="8"/>
      <c r="F760" s="8"/>
      <c r="G760" s="8"/>
      <c r="H760" s="23">
        <f t="shared" si="23"/>
        <v>0</v>
      </c>
      <c r="I760" s="23">
        <f t="shared" si="24"/>
        <v>0</v>
      </c>
    </row>
    <row r="761" spans="1:9">
      <c r="A761" s="8"/>
      <c r="B761" s="8"/>
      <c r="C761" s="23" t="s">
        <v>372</v>
      </c>
      <c r="D761" s="8"/>
      <c r="E761" s="8"/>
      <c r="F761" s="8"/>
      <c r="G761" s="8"/>
      <c r="H761" s="23">
        <f t="shared" si="23"/>
        <v>0</v>
      </c>
      <c r="I761" s="23">
        <f t="shared" si="24"/>
        <v>0</v>
      </c>
    </row>
    <row r="762" spans="1:9">
      <c r="A762" s="8"/>
      <c r="B762" s="8"/>
      <c r="C762" s="23" t="s">
        <v>372</v>
      </c>
      <c r="D762" s="8"/>
      <c r="E762" s="8"/>
      <c r="F762" s="8"/>
      <c r="G762" s="8"/>
      <c r="H762" s="23">
        <f t="shared" si="23"/>
        <v>0</v>
      </c>
      <c r="I762" s="23">
        <f t="shared" si="24"/>
        <v>0</v>
      </c>
    </row>
    <row r="763" spans="1:9">
      <c r="A763" s="8"/>
      <c r="B763" s="8"/>
      <c r="C763" s="23" t="s">
        <v>372</v>
      </c>
      <c r="D763" s="8"/>
      <c r="E763" s="8"/>
      <c r="F763" s="8"/>
      <c r="G763" s="8"/>
      <c r="H763" s="23">
        <f t="shared" si="23"/>
        <v>0</v>
      </c>
      <c r="I763" s="23">
        <f t="shared" si="24"/>
        <v>0</v>
      </c>
    </row>
    <row r="764" spans="1:9">
      <c r="A764" s="8"/>
      <c r="B764" s="8"/>
      <c r="C764" s="23" t="s">
        <v>372</v>
      </c>
      <c r="D764" s="8"/>
      <c r="E764" s="8"/>
      <c r="F764" s="8"/>
      <c r="G764" s="8"/>
      <c r="H764" s="23">
        <f t="shared" si="23"/>
        <v>0</v>
      </c>
      <c r="I764" s="23">
        <f t="shared" si="24"/>
        <v>0</v>
      </c>
    </row>
    <row r="765" spans="1:9">
      <c r="A765" s="8"/>
      <c r="B765" s="8"/>
      <c r="C765" s="23" t="s">
        <v>372</v>
      </c>
      <c r="D765" s="8"/>
      <c r="E765" s="8"/>
      <c r="F765" s="8"/>
      <c r="G765" s="8"/>
      <c r="H765" s="23">
        <f t="shared" si="23"/>
        <v>0</v>
      </c>
      <c r="I765" s="23">
        <f t="shared" si="24"/>
        <v>0</v>
      </c>
    </row>
    <row r="766" spans="1:9">
      <c r="A766" s="8"/>
      <c r="B766" s="8"/>
      <c r="C766" s="23" t="s">
        <v>372</v>
      </c>
      <c r="D766" s="8"/>
      <c r="E766" s="8"/>
      <c r="F766" s="8"/>
      <c r="G766" s="8"/>
      <c r="H766" s="23">
        <f t="shared" si="23"/>
        <v>0</v>
      </c>
      <c r="I766" s="23">
        <f t="shared" si="24"/>
        <v>0</v>
      </c>
    </row>
    <row r="767" spans="1:9">
      <c r="A767" s="8"/>
      <c r="B767" s="8"/>
      <c r="C767" s="23" t="s">
        <v>372</v>
      </c>
      <c r="D767" s="8"/>
      <c r="E767" s="8"/>
      <c r="F767" s="8"/>
      <c r="G767" s="8"/>
      <c r="H767" s="23">
        <f t="shared" si="23"/>
        <v>0</v>
      </c>
      <c r="I767" s="23">
        <f t="shared" si="24"/>
        <v>0</v>
      </c>
    </row>
    <row r="768" spans="1:9">
      <c r="A768" s="8"/>
      <c r="B768" s="8"/>
      <c r="C768" s="23" t="s">
        <v>372</v>
      </c>
      <c r="D768" s="8"/>
      <c r="E768" s="8"/>
      <c r="F768" s="8"/>
      <c r="G768" s="8"/>
      <c r="H768" s="23">
        <f t="shared" si="23"/>
        <v>0</v>
      </c>
      <c r="I768" s="23">
        <f t="shared" si="24"/>
        <v>0</v>
      </c>
    </row>
    <row r="769" spans="1:9">
      <c r="A769" s="8"/>
      <c r="B769" s="8"/>
      <c r="C769" s="23" t="s">
        <v>372</v>
      </c>
      <c r="D769" s="8"/>
      <c r="E769" s="8"/>
      <c r="F769" s="8"/>
      <c r="G769" s="8"/>
      <c r="H769" s="23">
        <f t="shared" si="23"/>
        <v>0</v>
      </c>
      <c r="I769" s="23">
        <f t="shared" si="24"/>
        <v>0</v>
      </c>
    </row>
    <row r="770" spans="1:9">
      <c r="A770" s="8"/>
      <c r="B770" s="8"/>
      <c r="C770" s="23" t="s">
        <v>372</v>
      </c>
      <c r="D770" s="8"/>
      <c r="E770" s="8"/>
      <c r="F770" s="8"/>
      <c r="G770" s="8"/>
      <c r="H770" s="23">
        <f t="shared" si="23"/>
        <v>0</v>
      </c>
      <c r="I770" s="23">
        <f t="shared" si="24"/>
        <v>0</v>
      </c>
    </row>
    <row r="771" spans="1:9">
      <c r="A771" s="8"/>
      <c r="B771" s="8"/>
      <c r="C771" s="23" t="s">
        <v>372</v>
      </c>
      <c r="D771" s="8"/>
      <c r="E771" s="8"/>
      <c r="F771" s="8"/>
      <c r="G771" s="8"/>
      <c r="H771" s="23">
        <f t="shared" si="23"/>
        <v>0</v>
      </c>
      <c r="I771" s="23">
        <f t="shared" si="24"/>
        <v>0</v>
      </c>
    </row>
    <row r="772" spans="1:9">
      <c r="A772" s="8"/>
      <c r="B772" s="8"/>
      <c r="C772" s="23" t="s">
        <v>372</v>
      </c>
      <c r="D772" s="8"/>
      <c r="E772" s="8"/>
      <c r="F772" s="8"/>
      <c r="G772" s="8"/>
      <c r="H772" s="23">
        <f t="shared" ref="H772:H835" si="25">SUMPRODUCT($D$2:$G$2,D772:G772)</f>
        <v>0</v>
      </c>
      <c r="I772" s="23">
        <f t="shared" ref="I772:I835" si="26">SUM(D772:G772)</f>
        <v>0</v>
      </c>
    </row>
    <row r="773" spans="1:9">
      <c r="A773" s="8"/>
      <c r="B773" s="8"/>
      <c r="C773" s="23" t="s">
        <v>372</v>
      </c>
      <c r="D773" s="8"/>
      <c r="E773" s="8"/>
      <c r="F773" s="8"/>
      <c r="G773" s="8"/>
      <c r="H773" s="23">
        <f t="shared" si="25"/>
        <v>0</v>
      </c>
      <c r="I773" s="23">
        <f t="shared" si="26"/>
        <v>0</v>
      </c>
    </row>
    <row r="774" spans="1:9">
      <c r="A774" s="8"/>
      <c r="B774" s="8"/>
      <c r="C774" s="23" t="s">
        <v>372</v>
      </c>
      <c r="D774" s="8"/>
      <c r="E774" s="8"/>
      <c r="F774" s="8"/>
      <c r="G774" s="8"/>
      <c r="H774" s="23">
        <f t="shared" si="25"/>
        <v>0</v>
      </c>
      <c r="I774" s="23">
        <f t="shared" si="26"/>
        <v>0</v>
      </c>
    </row>
    <row r="775" spans="1:9">
      <c r="A775" s="8"/>
      <c r="B775" s="8"/>
      <c r="C775" s="23" t="s">
        <v>372</v>
      </c>
      <c r="D775" s="8"/>
      <c r="E775" s="8"/>
      <c r="F775" s="8"/>
      <c r="G775" s="8"/>
      <c r="H775" s="23">
        <f t="shared" si="25"/>
        <v>0</v>
      </c>
      <c r="I775" s="23">
        <f t="shared" si="26"/>
        <v>0</v>
      </c>
    </row>
    <row r="776" spans="1:9">
      <c r="A776" s="8"/>
      <c r="B776" s="8"/>
      <c r="C776" s="23" t="s">
        <v>372</v>
      </c>
      <c r="D776" s="8"/>
      <c r="E776" s="8"/>
      <c r="F776" s="8"/>
      <c r="G776" s="8"/>
      <c r="H776" s="23">
        <f t="shared" si="25"/>
        <v>0</v>
      </c>
      <c r="I776" s="23">
        <f t="shared" si="26"/>
        <v>0</v>
      </c>
    </row>
    <row r="777" spans="1:9">
      <c r="A777" s="8"/>
      <c r="B777" s="8"/>
      <c r="C777" s="23" t="s">
        <v>372</v>
      </c>
      <c r="D777" s="8"/>
      <c r="E777" s="8"/>
      <c r="F777" s="8"/>
      <c r="G777" s="8"/>
      <c r="H777" s="23">
        <f t="shared" si="25"/>
        <v>0</v>
      </c>
      <c r="I777" s="23">
        <f t="shared" si="26"/>
        <v>0</v>
      </c>
    </row>
    <row r="778" spans="1:9">
      <c r="A778" s="8"/>
      <c r="B778" s="8"/>
      <c r="C778" s="23" t="s">
        <v>372</v>
      </c>
      <c r="D778" s="8"/>
      <c r="E778" s="8"/>
      <c r="F778" s="8"/>
      <c r="G778" s="8"/>
      <c r="H778" s="23">
        <f t="shared" si="25"/>
        <v>0</v>
      </c>
      <c r="I778" s="23">
        <f t="shared" si="26"/>
        <v>0</v>
      </c>
    </row>
    <row r="779" spans="1:9">
      <c r="A779" s="8"/>
      <c r="B779" s="8"/>
      <c r="C779" s="23" t="s">
        <v>372</v>
      </c>
      <c r="D779" s="8"/>
      <c r="E779" s="8"/>
      <c r="F779" s="8"/>
      <c r="G779" s="8"/>
      <c r="H779" s="23">
        <f t="shared" si="25"/>
        <v>0</v>
      </c>
      <c r="I779" s="23">
        <f t="shared" si="26"/>
        <v>0</v>
      </c>
    </row>
    <row r="780" spans="1:9">
      <c r="A780" s="8"/>
      <c r="B780" s="8"/>
      <c r="C780" s="23" t="s">
        <v>372</v>
      </c>
      <c r="D780" s="8"/>
      <c r="E780" s="8"/>
      <c r="F780" s="8"/>
      <c r="G780" s="8"/>
      <c r="H780" s="23">
        <f t="shared" si="25"/>
        <v>0</v>
      </c>
      <c r="I780" s="23">
        <f t="shared" si="26"/>
        <v>0</v>
      </c>
    </row>
    <row r="781" spans="1:9">
      <c r="A781" s="8"/>
      <c r="B781" s="8"/>
      <c r="C781" s="23" t="s">
        <v>372</v>
      </c>
      <c r="D781" s="8"/>
      <c r="E781" s="8"/>
      <c r="F781" s="8"/>
      <c r="G781" s="8"/>
      <c r="H781" s="23">
        <f t="shared" si="25"/>
        <v>0</v>
      </c>
      <c r="I781" s="23">
        <f t="shared" si="26"/>
        <v>0</v>
      </c>
    </row>
    <row r="782" spans="1:9">
      <c r="A782" s="8"/>
      <c r="B782" s="8"/>
      <c r="C782" s="23" t="s">
        <v>372</v>
      </c>
      <c r="D782" s="8"/>
      <c r="E782" s="8"/>
      <c r="F782" s="8"/>
      <c r="G782" s="8"/>
      <c r="H782" s="23">
        <f t="shared" si="25"/>
        <v>0</v>
      </c>
      <c r="I782" s="23">
        <f t="shared" si="26"/>
        <v>0</v>
      </c>
    </row>
    <row r="783" spans="1:9">
      <c r="A783" s="8"/>
      <c r="B783" s="8"/>
      <c r="C783" s="23" t="s">
        <v>372</v>
      </c>
      <c r="D783" s="8"/>
      <c r="E783" s="8"/>
      <c r="F783" s="8"/>
      <c r="G783" s="8"/>
      <c r="H783" s="23">
        <f t="shared" si="25"/>
        <v>0</v>
      </c>
      <c r="I783" s="23">
        <f t="shared" si="26"/>
        <v>0</v>
      </c>
    </row>
    <row r="784" spans="1:9">
      <c r="A784" s="8"/>
      <c r="B784" s="8"/>
      <c r="C784" s="23" t="s">
        <v>372</v>
      </c>
      <c r="D784" s="8"/>
      <c r="E784" s="8"/>
      <c r="F784" s="8"/>
      <c r="G784" s="8"/>
      <c r="H784" s="23">
        <f t="shared" si="25"/>
        <v>0</v>
      </c>
      <c r="I784" s="23">
        <f t="shared" si="26"/>
        <v>0</v>
      </c>
    </row>
    <row r="785" spans="1:9">
      <c r="A785" s="8"/>
      <c r="B785" s="8"/>
      <c r="C785" s="23" t="s">
        <v>372</v>
      </c>
      <c r="D785" s="8"/>
      <c r="E785" s="8"/>
      <c r="F785" s="8"/>
      <c r="G785" s="8"/>
      <c r="H785" s="23">
        <f t="shared" si="25"/>
        <v>0</v>
      </c>
      <c r="I785" s="23">
        <f t="shared" si="26"/>
        <v>0</v>
      </c>
    </row>
    <row r="786" spans="1:9">
      <c r="A786" s="8"/>
      <c r="B786" s="8"/>
      <c r="C786" s="23" t="s">
        <v>372</v>
      </c>
      <c r="D786" s="8"/>
      <c r="E786" s="8"/>
      <c r="F786" s="8"/>
      <c r="G786" s="8"/>
      <c r="H786" s="23">
        <f t="shared" si="25"/>
        <v>0</v>
      </c>
      <c r="I786" s="23">
        <f t="shared" si="26"/>
        <v>0</v>
      </c>
    </row>
    <row r="787" spans="1:9">
      <c r="A787" s="8"/>
      <c r="B787" s="8"/>
      <c r="C787" s="23" t="s">
        <v>372</v>
      </c>
      <c r="D787" s="8"/>
      <c r="E787" s="8"/>
      <c r="F787" s="8"/>
      <c r="G787" s="8"/>
      <c r="H787" s="23">
        <f t="shared" si="25"/>
        <v>0</v>
      </c>
      <c r="I787" s="23">
        <f t="shared" si="26"/>
        <v>0</v>
      </c>
    </row>
    <row r="788" spans="1:9">
      <c r="A788" s="8"/>
      <c r="B788" s="8"/>
      <c r="C788" s="23" t="s">
        <v>372</v>
      </c>
      <c r="D788" s="8"/>
      <c r="E788" s="8"/>
      <c r="F788" s="8"/>
      <c r="G788" s="8"/>
      <c r="H788" s="23">
        <f t="shared" si="25"/>
        <v>0</v>
      </c>
      <c r="I788" s="23">
        <f t="shared" si="26"/>
        <v>0</v>
      </c>
    </row>
    <row r="789" spans="1:9">
      <c r="A789" s="8"/>
      <c r="B789" s="8"/>
      <c r="C789" s="23" t="s">
        <v>372</v>
      </c>
      <c r="D789" s="8"/>
      <c r="E789" s="8"/>
      <c r="F789" s="8"/>
      <c r="G789" s="8"/>
      <c r="H789" s="23">
        <f t="shared" si="25"/>
        <v>0</v>
      </c>
      <c r="I789" s="23">
        <f t="shared" si="26"/>
        <v>0</v>
      </c>
    </row>
    <row r="790" spans="1:9">
      <c r="A790" s="8"/>
      <c r="B790" s="8"/>
      <c r="C790" s="23" t="s">
        <v>372</v>
      </c>
      <c r="D790" s="8"/>
      <c r="E790" s="8"/>
      <c r="F790" s="8"/>
      <c r="G790" s="8"/>
      <c r="H790" s="23">
        <f t="shared" si="25"/>
        <v>0</v>
      </c>
      <c r="I790" s="23">
        <f t="shared" si="26"/>
        <v>0</v>
      </c>
    </row>
    <row r="791" spans="1:9">
      <c r="A791" s="8"/>
      <c r="B791" s="8"/>
      <c r="C791" s="23" t="s">
        <v>372</v>
      </c>
      <c r="D791" s="8"/>
      <c r="E791" s="8"/>
      <c r="F791" s="8"/>
      <c r="G791" s="8"/>
      <c r="H791" s="23">
        <f t="shared" si="25"/>
        <v>0</v>
      </c>
      <c r="I791" s="23">
        <f t="shared" si="26"/>
        <v>0</v>
      </c>
    </row>
    <row r="792" spans="1:9">
      <c r="A792" s="8"/>
      <c r="B792" s="8"/>
      <c r="C792" s="23" t="s">
        <v>372</v>
      </c>
      <c r="D792" s="8"/>
      <c r="E792" s="8"/>
      <c r="F792" s="8"/>
      <c r="G792" s="8"/>
      <c r="H792" s="23">
        <f t="shared" si="25"/>
        <v>0</v>
      </c>
      <c r="I792" s="23">
        <f t="shared" si="26"/>
        <v>0</v>
      </c>
    </row>
    <row r="793" spans="1:9">
      <c r="A793" s="8"/>
      <c r="B793" s="8"/>
      <c r="C793" s="23" t="s">
        <v>372</v>
      </c>
      <c r="D793" s="8"/>
      <c r="E793" s="8"/>
      <c r="F793" s="8"/>
      <c r="G793" s="8"/>
      <c r="H793" s="23">
        <f t="shared" si="25"/>
        <v>0</v>
      </c>
      <c r="I793" s="23">
        <f t="shared" si="26"/>
        <v>0</v>
      </c>
    </row>
    <row r="794" spans="1:9">
      <c r="A794" s="8"/>
      <c r="B794" s="8"/>
      <c r="C794" s="23" t="s">
        <v>372</v>
      </c>
      <c r="D794" s="8"/>
      <c r="E794" s="8"/>
      <c r="F794" s="8"/>
      <c r="G794" s="8"/>
      <c r="H794" s="23">
        <f t="shared" si="25"/>
        <v>0</v>
      </c>
      <c r="I794" s="23">
        <f t="shared" si="26"/>
        <v>0</v>
      </c>
    </row>
    <row r="795" spans="1:9">
      <c r="A795" s="8"/>
      <c r="B795" s="8"/>
      <c r="C795" s="23" t="s">
        <v>372</v>
      </c>
      <c r="D795" s="8"/>
      <c r="E795" s="8"/>
      <c r="F795" s="8"/>
      <c r="G795" s="8"/>
      <c r="H795" s="23">
        <f t="shared" si="25"/>
        <v>0</v>
      </c>
      <c r="I795" s="23">
        <f t="shared" si="26"/>
        <v>0</v>
      </c>
    </row>
    <row r="796" spans="1:9">
      <c r="A796" s="8"/>
      <c r="B796" s="8"/>
      <c r="C796" s="23" t="s">
        <v>372</v>
      </c>
      <c r="D796" s="8"/>
      <c r="E796" s="8"/>
      <c r="F796" s="8"/>
      <c r="G796" s="8"/>
      <c r="H796" s="23">
        <f t="shared" si="25"/>
        <v>0</v>
      </c>
      <c r="I796" s="23">
        <f t="shared" si="26"/>
        <v>0</v>
      </c>
    </row>
    <row r="797" spans="1:9">
      <c r="A797" s="8"/>
      <c r="B797" s="8"/>
      <c r="C797" s="23" t="s">
        <v>372</v>
      </c>
      <c r="D797" s="8"/>
      <c r="E797" s="8"/>
      <c r="F797" s="8"/>
      <c r="G797" s="8"/>
      <c r="H797" s="23">
        <f t="shared" si="25"/>
        <v>0</v>
      </c>
      <c r="I797" s="23">
        <f t="shared" si="26"/>
        <v>0</v>
      </c>
    </row>
    <row r="798" spans="1:9">
      <c r="A798" s="8"/>
      <c r="B798" s="8"/>
      <c r="C798" s="23" t="s">
        <v>372</v>
      </c>
      <c r="D798" s="8"/>
      <c r="E798" s="8"/>
      <c r="F798" s="8"/>
      <c r="G798" s="8"/>
      <c r="H798" s="23">
        <f t="shared" si="25"/>
        <v>0</v>
      </c>
      <c r="I798" s="23">
        <f t="shared" si="26"/>
        <v>0</v>
      </c>
    </row>
    <row r="799" spans="1:9">
      <c r="A799" s="8"/>
      <c r="B799" s="8"/>
      <c r="C799" s="23" t="s">
        <v>372</v>
      </c>
      <c r="D799" s="8"/>
      <c r="E799" s="8"/>
      <c r="F799" s="8"/>
      <c r="G799" s="8"/>
      <c r="H799" s="23">
        <f t="shared" si="25"/>
        <v>0</v>
      </c>
      <c r="I799" s="23">
        <f t="shared" si="26"/>
        <v>0</v>
      </c>
    </row>
    <row r="800" spans="1:9">
      <c r="A800" s="8"/>
      <c r="B800" s="8"/>
      <c r="C800" s="23" t="s">
        <v>372</v>
      </c>
      <c r="D800" s="8"/>
      <c r="E800" s="8"/>
      <c r="F800" s="8"/>
      <c r="G800" s="8"/>
      <c r="H800" s="23">
        <f t="shared" si="25"/>
        <v>0</v>
      </c>
      <c r="I800" s="23">
        <f t="shared" si="26"/>
        <v>0</v>
      </c>
    </row>
    <row r="801" spans="1:9">
      <c r="A801" s="8"/>
      <c r="B801" s="8"/>
      <c r="C801" s="23" t="s">
        <v>372</v>
      </c>
      <c r="D801" s="8"/>
      <c r="E801" s="8"/>
      <c r="F801" s="8"/>
      <c r="G801" s="8"/>
      <c r="H801" s="23">
        <f t="shared" si="25"/>
        <v>0</v>
      </c>
      <c r="I801" s="23">
        <f t="shared" si="26"/>
        <v>0</v>
      </c>
    </row>
    <row r="802" spans="1:9">
      <c r="A802" s="8"/>
      <c r="B802" s="8"/>
      <c r="C802" s="23" t="s">
        <v>372</v>
      </c>
      <c r="D802" s="8"/>
      <c r="E802" s="8"/>
      <c r="F802" s="8"/>
      <c r="G802" s="8"/>
      <c r="H802" s="23">
        <f t="shared" si="25"/>
        <v>0</v>
      </c>
      <c r="I802" s="23">
        <f t="shared" si="26"/>
        <v>0</v>
      </c>
    </row>
    <row r="803" spans="1:9">
      <c r="A803" s="8"/>
      <c r="B803" s="8"/>
      <c r="C803" s="23" t="s">
        <v>372</v>
      </c>
      <c r="D803" s="8"/>
      <c r="E803" s="8"/>
      <c r="F803" s="8"/>
      <c r="G803" s="8"/>
      <c r="H803" s="23">
        <f t="shared" si="25"/>
        <v>0</v>
      </c>
      <c r="I803" s="23">
        <f t="shared" si="26"/>
        <v>0</v>
      </c>
    </row>
    <row r="804" spans="1:9">
      <c r="A804" s="8"/>
      <c r="B804" s="8"/>
      <c r="C804" s="23" t="s">
        <v>372</v>
      </c>
      <c r="D804" s="8"/>
      <c r="E804" s="8"/>
      <c r="F804" s="8"/>
      <c r="G804" s="8"/>
      <c r="H804" s="23">
        <f t="shared" si="25"/>
        <v>0</v>
      </c>
      <c r="I804" s="23">
        <f t="shared" si="26"/>
        <v>0</v>
      </c>
    </row>
    <row r="805" spans="1:9">
      <c r="A805" s="8"/>
      <c r="B805" s="8"/>
      <c r="C805" s="23" t="s">
        <v>372</v>
      </c>
      <c r="D805" s="8"/>
      <c r="E805" s="8"/>
      <c r="F805" s="8"/>
      <c r="G805" s="8"/>
      <c r="H805" s="23">
        <f t="shared" si="25"/>
        <v>0</v>
      </c>
      <c r="I805" s="23">
        <f t="shared" si="26"/>
        <v>0</v>
      </c>
    </row>
    <row r="806" spans="1:9">
      <c r="A806" s="8"/>
      <c r="B806" s="8"/>
      <c r="C806" s="23" t="s">
        <v>372</v>
      </c>
      <c r="D806" s="8"/>
      <c r="E806" s="8"/>
      <c r="F806" s="8"/>
      <c r="G806" s="8"/>
      <c r="H806" s="23">
        <f t="shared" si="25"/>
        <v>0</v>
      </c>
      <c r="I806" s="23">
        <f t="shared" si="26"/>
        <v>0</v>
      </c>
    </row>
    <row r="807" spans="1:9">
      <c r="A807" s="8"/>
      <c r="B807" s="8"/>
      <c r="C807" s="23" t="s">
        <v>372</v>
      </c>
      <c r="D807" s="8"/>
      <c r="E807" s="8"/>
      <c r="F807" s="8"/>
      <c r="G807" s="8"/>
      <c r="H807" s="23">
        <f t="shared" si="25"/>
        <v>0</v>
      </c>
      <c r="I807" s="23">
        <f t="shared" si="26"/>
        <v>0</v>
      </c>
    </row>
    <row r="808" spans="1:9">
      <c r="A808" s="8"/>
      <c r="B808" s="8"/>
      <c r="C808" s="23" t="s">
        <v>372</v>
      </c>
      <c r="D808" s="8"/>
      <c r="E808" s="8"/>
      <c r="F808" s="8"/>
      <c r="G808" s="8"/>
      <c r="H808" s="23">
        <f t="shared" si="25"/>
        <v>0</v>
      </c>
      <c r="I808" s="23">
        <f t="shared" si="26"/>
        <v>0</v>
      </c>
    </row>
    <row r="809" spans="1:9">
      <c r="A809" s="8"/>
      <c r="B809" s="8"/>
      <c r="C809" s="23" t="s">
        <v>372</v>
      </c>
      <c r="D809" s="8"/>
      <c r="E809" s="8"/>
      <c r="F809" s="8"/>
      <c r="G809" s="8"/>
      <c r="H809" s="23">
        <f t="shared" si="25"/>
        <v>0</v>
      </c>
      <c r="I809" s="23">
        <f t="shared" si="26"/>
        <v>0</v>
      </c>
    </row>
    <row r="810" spans="1:9">
      <c r="A810" s="8"/>
      <c r="B810" s="8"/>
      <c r="C810" s="23" t="s">
        <v>372</v>
      </c>
      <c r="D810" s="8"/>
      <c r="E810" s="8"/>
      <c r="F810" s="8"/>
      <c r="G810" s="8"/>
      <c r="H810" s="23">
        <f t="shared" si="25"/>
        <v>0</v>
      </c>
      <c r="I810" s="23">
        <f t="shared" si="26"/>
        <v>0</v>
      </c>
    </row>
    <row r="811" spans="1:9">
      <c r="A811" s="8"/>
      <c r="B811" s="8"/>
      <c r="C811" s="23" t="s">
        <v>372</v>
      </c>
      <c r="D811" s="8"/>
      <c r="E811" s="8"/>
      <c r="F811" s="8"/>
      <c r="G811" s="8"/>
      <c r="H811" s="23">
        <f t="shared" si="25"/>
        <v>0</v>
      </c>
      <c r="I811" s="23">
        <f t="shared" si="26"/>
        <v>0</v>
      </c>
    </row>
    <row r="812" spans="1:9">
      <c r="A812" s="8"/>
      <c r="B812" s="8"/>
      <c r="C812" s="23" t="s">
        <v>372</v>
      </c>
      <c r="D812" s="8"/>
      <c r="E812" s="8"/>
      <c r="F812" s="8"/>
      <c r="G812" s="8"/>
      <c r="H812" s="23">
        <f t="shared" si="25"/>
        <v>0</v>
      </c>
      <c r="I812" s="23">
        <f t="shared" si="26"/>
        <v>0</v>
      </c>
    </row>
    <row r="813" spans="1:9">
      <c r="A813" s="8"/>
      <c r="B813" s="8"/>
      <c r="C813" s="23" t="s">
        <v>372</v>
      </c>
      <c r="D813" s="8"/>
      <c r="E813" s="8"/>
      <c r="F813" s="8"/>
      <c r="G813" s="8"/>
      <c r="H813" s="23">
        <f t="shared" si="25"/>
        <v>0</v>
      </c>
      <c r="I813" s="23">
        <f t="shared" si="26"/>
        <v>0</v>
      </c>
    </row>
    <row r="814" spans="1:9">
      <c r="A814" s="8"/>
      <c r="B814" s="8"/>
      <c r="C814" s="23" t="s">
        <v>372</v>
      </c>
      <c r="D814" s="8"/>
      <c r="E814" s="8"/>
      <c r="F814" s="8"/>
      <c r="G814" s="8"/>
      <c r="H814" s="23">
        <f t="shared" si="25"/>
        <v>0</v>
      </c>
      <c r="I814" s="23">
        <f t="shared" si="26"/>
        <v>0</v>
      </c>
    </row>
    <row r="815" spans="1:9">
      <c r="A815" s="8"/>
      <c r="B815" s="8"/>
      <c r="C815" s="23" t="s">
        <v>372</v>
      </c>
      <c r="D815" s="8"/>
      <c r="E815" s="8"/>
      <c r="F815" s="8"/>
      <c r="G815" s="8"/>
      <c r="H815" s="23">
        <f t="shared" si="25"/>
        <v>0</v>
      </c>
      <c r="I815" s="23">
        <f t="shared" si="26"/>
        <v>0</v>
      </c>
    </row>
    <row r="816" spans="1:9">
      <c r="A816" s="8"/>
      <c r="B816" s="8"/>
      <c r="C816" s="23" t="s">
        <v>372</v>
      </c>
      <c r="D816" s="8"/>
      <c r="E816" s="8"/>
      <c r="F816" s="8"/>
      <c r="G816" s="8"/>
      <c r="H816" s="23">
        <f t="shared" si="25"/>
        <v>0</v>
      </c>
      <c r="I816" s="23">
        <f t="shared" si="26"/>
        <v>0</v>
      </c>
    </row>
    <row r="817" spans="1:9">
      <c r="A817" s="8"/>
      <c r="B817" s="8"/>
      <c r="C817" s="23" t="s">
        <v>372</v>
      </c>
      <c r="D817" s="8"/>
      <c r="E817" s="8"/>
      <c r="F817" s="8"/>
      <c r="G817" s="8"/>
      <c r="H817" s="23">
        <f t="shared" si="25"/>
        <v>0</v>
      </c>
      <c r="I817" s="23">
        <f t="shared" si="26"/>
        <v>0</v>
      </c>
    </row>
    <row r="818" spans="1:9">
      <c r="A818" s="8"/>
      <c r="B818" s="8"/>
      <c r="C818" s="23" t="s">
        <v>372</v>
      </c>
      <c r="D818" s="8"/>
      <c r="E818" s="8"/>
      <c r="F818" s="8"/>
      <c r="G818" s="8"/>
      <c r="H818" s="23">
        <f t="shared" si="25"/>
        <v>0</v>
      </c>
      <c r="I818" s="23">
        <f t="shared" si="26"/>
        <v>0</v>
      </c>
    </row>
    <row r="819" spans="1:9">
      <c r="A819" s="8"/>
      <c r="B819" s="8"/>
      <c r="C819" s="23" t="s">
        <v>372</v>
      </c>
      <c r="D819" s="8"/>
      <c r="E819" s="8"/>
      <c r="F819" s="8"/>
      <c r="G819" s="8"/>
      <c r="H819" s="23">
        <f t="shared" si="25"/>
        <v>0</v>
      </c>
      <c r="I819" s="23">
        <f t="shared" si="26"/>
        <v>0</v>
      </c>
    </row>
    <row r="820" spans="1:9">
      <c r="A820" s="8"/>
      <c r="B820" s="8"/>
      <c r="C820" s="23" t="s">
        <v>372</v>
      </c>
      <c r="D820" s="8"/>
      <c r="E820" s="8"/>
      <c r="F820" s="8"/>
      <c r="G820" s="8"/>
      <c r="H820" s="23">
        <f t="shared" si="25"/>
        <v>0</v>
      </c>
      <c r="I820" s="23">
        <f t="shared" si="26"/>
        <v>0</v>
      </c>
    </row>
    <row r="821" spans="1:9">
      <c r="A821" s="8"/>
      <c r="B821" s="8"/>
      <c r="C821" s="23" t="s">
        <v>372</v>
      </c>
      <c r="D821" s="8"/>
      <c r="E821" s="8"/>
      <c r="F821" s="8"/>
      <c r="G821" s="8"/>
      <c r="H821" s="23">
        <f t="shared" si="25"/>
        <v>0</v>
      </c>
      <c r="I821" s="23">
        <f t="shared" si="26"/>
        <v>0</v>
      </c>
    </row>
    <row r="822" spans="1:9">
      <c r="A822" s="8"/>
      <c r="B822" s="8"/>
      <c r="C822" s="23" t="s">
        <v>372</v>
      </c>
      <c r="D822" s="8"/>
      <c r="E822" s="8"/>
      <c r="F822" s="8"/>
      <c r="G822" s="8"/>
      <c r="H822" s="23">
        <f t="shared" si="25"/>
        <v>0</v>
      </c>
      <c r="I822" s="23">
        <f t="shared" si="26"/>
        <v>0</v>
      </c>
    </row>
    <row r="823" spans="1:9">
      <c r="A823" s="8"/>
      <c r="B823" s="8"/>
      <c r="C823" s="23" t="s">
        <v>372</v>
      </c>
      <c r="D823" s="8"/>
      <c r="E823" s="8"/>
      <c r="F823" s="8"/>
      <c r="G823" s="8"/>
      <c r="H823" s="23">
        <f t="shared" si="25"/>
        <v>0</v>
      </c>
      <c r="I823" s="23">
        <f t="shared" si="26"/>
        <v>0</v>
      </c>
    </row>
    <row r="824" spans="1:9">
      <c r="A824" s="8"/>
      <c r="B824" s="8"/>
      <c r="C824" s="23" t="s">
        <v>372</v>
      </c>
      <c r="D824" s="8"/>
      <c r="E824" s="8"/>
      <c r="F824" s="8"/>
      <c r="G824" s="8"/>
      <c r="H824" s="23">
        <f t="shared" si="25"/>
        <v>0</v>
      </c>
      <c r="I824" s="23">
        <f t="shared" si="26"/>
        <v>0</v>
      </c>
    </row>
    <row r="825" spans="1:9">
      <c r="A825" s="8"/>
      <c r="B825" s="8"/>
      <c r="C825" s="23" t="s">
        <v>372</v>
      </c>
      <c r="D825" s="8"/>
      <c r="E825" s="8"/>
      <c r="F825" s="8"/>
      <c r="G825" s="8"/>
      <c r="H825" s="23">
        <f t="shared" si="25"/>
        <v>0</v>
      </c>
      <c r="I825" s="23">
        <f t="shared" si="26"/>
        <v>0</v>
      </c>
    </row>
    <row r="826" spans="1:9">
      <c r="A826" s="8"/>
      <c r="B826" s="8"/>
      <c r="C826" s="23" t="s">
        <v>372</v>
      </c>
      <c r="D826" s="8"/>
      <c r="E826" s="8"/>
      <c r="F826" s="8"/>
      <c r="G826" s="8"/>
      <c r="H826" s="23">
        <f t="shared" si="25"/>
        <v>0</v>
      </c>
      <c r="I826" s="23">
        <f t="shared" si="26"/>
        <v>0</v>
      </c>
    </row>
    <row r="827" spans="1:9">
      <c r="A827" s="8"/>
      <c r="B827" s="8"/>
      <c r="C827" s="23" t="s">
        <v>372</v>
      </c>
      <c r="D827" s="8"/>
      <c r="E827" s="8"/>
      <c r="F827" s="8"/>
      <c r="G827" s="8"/>
      <c r="H827" s="23">
        <f t="shared" si="25"/>
        <v>0</v>
      </c>
      <c r="I827" s="23">
        <f t="shared" si="26"/>
        <v>0</v>
      </c>
    </row>
    <row r="828" spans="1:9">
      <c r="A828" s="8"/>
      <c r="B828" s="8"/>
      <c r="C828" s="23" t="s">
        <v>372</v>
      </c>
      <c r="D828" s="8"/>
      <c r="E828" s="8"/>
      <c r="F828" s="8"/>
      <c r="G828" s="8"/>
      <c r="H828" s="23">
        <f t="shared" si="25"/>
        <v>0</v>
      </c>
      <c r="I828" s="23">
        <f t="shared" si="26"/>
        <v>0</v>
      </c>
    </row>
    <row r="829" spans="1:9">
      <c r="A829" s="8"/>
      <c r="B829" s="8"/>
      <c r="C829" s="23" t="s">
        <v>372</v>
      </c>
      <c r="D829" s="8"/>
      <c r="E829" s="8"/>
      <c r="F829" s="8"/>
      <c r="G829" s="8"/>
      <c r="H829" s="23">
        <f t="shared" si="25"/>
        <v>0</v>
      </c>
      <c r="I829" s="23">
        <f t="shared" si="26"/>
        <v>0</v>
      </c>
    </row>
    <row r="830" spans="1:9">
      <c r="A830" s="8"/>
      <c r="B830" s="8"/>
      <c r="C830" s="23" t="s">
        <v>372</v>
      </c>
      <c r="D830" s="8"/>
      <c r="E830" s="8"/>
      <c r="F830" s="8"/>
      <c r="G830" s="8"/>
      <c r="H830" s="23">
        <f t="shared" si="25"/>
        <v>0</v>
      </c>
      <c r="I830" s="23">
        <f t="shared" si="26"/>
        <v>0</v>
      </c>
    </row>
    <row r="831" spans="1:9">
      <c r="A831" s="8"/>
      <c r="B831" s="8"/>
      <c r="C831" s="23" t="s">
        <v>372</v>
      </c>
      <c r="D831" s="8"/>
      <c r="E831" s="8"/>
      <c r="F831" s="8"/>
      <c r="G831" s="8"/>
      <c r="H831" s="23">
        <f t="shared" si="25"/>
        <v>0</v>
      </c>
      <c r="I831" s="23">
        <f t="shared" si="26"/>
        <v>0</v>
      </c>
    </row>
    <row r="832" spans="1:9">
      <c r="A832" s="8"/>
      <c r="B832" s="8"/>
      <c r="C832" s="23" t="s">
        <v>372</v>
      </c>
      <c r="D832" s="8"/>
      <c r="E832" s="8"/>
      <c r="F832" s="8"/>
      <c r="G832" s="8"/>
      <c r="H832" s="23">
        <f t="shared" si="25"/>
        <v>0</v>
      </c>
      <c r="I832" s="23">
        <f t="shared" si="26"/>
        <v>0</v>
      </c>
    </row>
    <row r="833" spans="1:9">
      <c r="A833" s="8"/>
      <c r="B833" s="8"/>
      <c r="C833" s="23" t="s">
        <v>372</v>
      </c>
      <c r="D833" s="8"/>
      <c r="E833" s="8"/>
      <c r="F833" s="8"/>
      <c r="G833" s="8"/>
      <c r="H833" s="23">
        <f t="shared" si="25"/>
        <v>0</v>
      </c>
      <c r="I833" s="23">
        <f t="shared" si="26"/>
        <v>0</v>
      </c>
    </row>
    <row r="834" spans="1:9">
      <c r="A834" s="8"/>
      <c r="B834" s="8"/>
      <c r="C834" s="23" t="s">
        <v>372</v>
      </c>
      <c r="D834" s="8"/>
      <c r="E834" s="8"/>
      <c r="F834" s="8"/>
      <c r="G834" s="8"/>
      <c r="H834" s="23">
        <f t="shared" si="25"/>
        <v>0</v>
      </c>
      <c r="I834" s="23">
        <f t="shared" si="26"/>
        <v>0</v>
      </c>
    </row>
    <row r="835" spans="1:9">
      <c r="A835" s="8"/>
      <c r="B835" s="8"/>
      <c r="C835" s="23" t="s">
        <v>372</v>
      </c>
      <c r="D835" s="8"/>
      <c r="E835" s="8"/>
      <c r="F835" s="8"/>
      <c r="G835" s="8"/>
      <c r="H835" s="23">
        <f t="shared" si="25"/>
        <v>0</v>
      </c>
      <c r="I835" s="23">
        <f t="shared" si="26"/>
        <v>0</v>
      </c>
    </row>
    <row r="836" spans="1:9">
      <c r="A836" s="8"/>
      <c r="B836" s="8"/>
      <c r="C836" s="23" t="s">
        <v>372</v>
      </c>
      <c r="D836" s="8"/>
      <c r="E836" s="8"/>
      <c r="F836" s="8"/>
      <c r="G836" s="8"/>
      <c r="H836" s="23">
        <f t="shared" ref="H836:H899" si="27">SUMPRODUCT($D$2:$G$2,D836:G836)</f>
        <v>0</v>
      </c>
      <c r="I836" s="23">
        <f t="shared" ref="I836:I899" si="28">SUM(D836:G836)</f>
        <v>0</v>
      </c>
    </row>
    <row r="837" spans="1:9">
      <c r="A837" s="8"/>
      <c r="B837" s="8"/>
      <c r="C837" s="23" t="s">
        <v>372</v>
      </c>
      <c r="D837" s="8"/>
      <c r="E837" s="8"/>
      <c r="F837" s="8"/>
      <c r="G837" s="8"/>
      <c r="H837" s="23">
        <f t="shared" si="27"/>
        <v>0</v>
      </c>
      <c r="I837" s="23">
        <f t="shared" si="28"/>
        <v>0</v>
      </c>
    </row>
    <row r="838" spans="1:9">
      <c r="A838" s="8"/>
      <c r="B838" s="8"/>
      <c r="C838" s="23" t="s">
        <v>372</v>
      </c>
      <c r="D838" s="8"/>
      <c r="E838" s="8"/>
      <c r="F838" s="8"/>
      <c r="G838" s="8"/>
      <c r="H838" s="23">
        <f t="shared" si="27"/>
        <v>0</v>
      </c>
      <c r="I838" s="23">
        <f t="shared" si="28"/>
        <v>0</v>
      </c>
    </row>
    <row r="839" spans="1:9">
      <c r="A839" s="8"/>
      <c r="B839" s="8"/>
      <c r="C839" s="23" t="s">
        <v>372</v>
      </c>
      <c r="D839" s="8"/>
      <c r="E839" s="8"/>
      <c r="F839" s="8"/>
      <c r="G839" s="8"/>
      <c r="H839" s="23">
        <f t="shared" si="27"/>
        <v>0</v>
      </c>
      <c r="I839" s="23">
        <f t="shared" si="28"/>
        <v>0</v>
      </c>
    </row>
    <row r="840" spans="1:9">
      <c r="A840" s="8"/>
      <c r="B840" s="8"/>
      <c r="C840" s="23" t="s">
        <v>372</v>
      </c>
      <c r="D840" s="8"/>
      <c r="E840" s="8"/>
      <c r="F840" s="8"/>
      <c r="G840" s="8"/>
      <c r="H840" s="23">
        <f t="shared" si="27"/>
        <v>0</v>
      </c>
      <c r="I840" s="23">
        <f t="shared" si="28"/>
        <v>0</v>
      </c>
    </row>
    <row r="841" spans="1:9">
      <c r="A841" s="8"/>
      <c r="B841" s="8"/>
      <c r="C841" s="23" t="s">
        <v>372</v>
      </c>
      <c r="D841" s="8"/>
      <c r="E841" s="8"/>
      <c r="F841" s="8"/>
      <c r="G841" s="8"/>
      <c r="H841" s="23">
        <f t="shared" si="27"/>
        <v>0</v>
      </c>
      <c r="I841" s="23">
        <f t="shared" si="28"/>
        <v>0</v>
      </c>
    </row>
    <row r="842" spans="1:9">
      <c r="A842" s="8"/>
      <c r="B842" s="8"/>
      <c r="C842" s="23" t="s">
        <v>372</v>
      </c>
      <c r="D842" s="8"/>
      <c r="E842" s="8"/>
      <c r="F842" s="8"/>
      <c r="G842" s="8"/>
      <c r="H842" s="23">
        <f t="shared" si="27"/>
        <v>0</v>
      </c>
      <c r="I842" s="23">
        <f t="shared" si="28"/>
        <v>0</v>
      </c>
    </row>
    <row r="843" spans="1:9">
      <c r="A843" s="8"/>
      <c r="B843" s="8"/>
      <c r="C843" s="23" t="s">
        <v>372</v>
      </c>
      <c r="D843" s="8"/>
      <c r="E843" s="8"/>
      <c r="F843" s="8"/>
      <c r="G843" s="8"/>
      <c r="H843" s="23">
        <f t="shared" si="27"/>
        <v>0</v>
      </c>
      <c r="I843" s="23">
        <f t="shared" si="28"/>
        <v>0</v>
      </c>
    </row>
    <row r="844" spans="1:9">
      <c r="A844" s="8"/>
      <c r="B844" s="8"/>
      <c r="C844" s="23" t="s">
        <v>372</v>
      </c>
      <c r="D844" s="8"/>
      <c r="E844" s="8"/>
      <c r="F844" s="8"/>
      <c r="G844" s="8"/>
      <c r="H844" s="23">
        <f t="shared" si="27"/>
        <v>0</v>
      </c>
      <c r="I844" s="23">
        <f t="shared" si="28"/>
        <v>0</v>
      </c>
    </row>
    <row r="845" spans="1:9">
      <c r="A845" s="8"/>
      <c r="B845" s="8"/>
      <c r="C845" s="23" t="s">
        <v>372</v>
      </c>
      <c r="D845" s="8"/>
      <c r="E845" s="8"/>
      <c r="F845" s="8"/>
      <c r="G845" s="8"/>
      <c r="H845" s="23">
        <f t="shared" si="27"/>
        <v>0</v>
      </c>
      <c r="I845" s="23">
        <f t="shared" si="28"/>
        <v>0</v>
      </c>
    </row>
    <row r="846" spans="1:9">
      <c r="A846" s="8"/>
      <c r="B846" s="8"/>
      <c r="C846" s="23" t="s">
        <v>372</v>
      </c>
      <c r="D846" s="8"/>
      <c r="E846" s="8"/>
      <c r="F846" s="8"/>
      <c r="G846" s="8"/>
      <c r="H846" s="23">
        <f t="shared" si="27"/>
        <v>0</v>
      </c>
      <c r="I846" s="23">
        <f t="shared" si="28"/>
        <v>0</v>
      </c>
    </row>
    <row r="847" spans="1:9">
      <c r="A847" s="8"/>
      <c r="B847" s="8"/>
      <c r="C847" s="23" t="s">
        <v>372</v>
      </c>
      <c r="D847" s="8"/>
      <c r="E847" s="8"/>
      <c r="F847" s="8"/>
      <c r="G847" s="8"/>
      <c r="H847" s="23">
        <f t="shared" si="27"/>
        <v>0</v>
      </c>
      <c r="I847" s="23">
        <f t="shared" si="28"/>
        <v>0</v>
      </c>
    </row>
    <row r="848" spans="1:9">
      <c r="A848" s="8"/>
      <c r="B848" s="8"/>
      <c r="C848" s="23" t="s">
        <v>372</v>
      </c>
      <c r="D848" s="8"/>
      <c r="E848" s="8"/>
      <c r="F848" s="8"/>
      <c r="G848" s="8"/>
      <c r="H848" s="23">
        <f t="shared" si="27"/>
        <v>0</v>
      </c>
      <c r="I848" s="23">
        <f t="shared" si="28"/>
        <v>0</v>
      </c>
    </row>
    <row r="849" spans="1:9">
      <c r="A849" s="8"/>
      <c r="B849" s="8"/>
      <c r="C849" s="23" t="s">
        <v>372</v>
      </c>
      <c r="D849" s="8"/>
      <c r="E849" s="8"/>
      <c r="F849" s="8"/>
      <c r="G849" s="8"/>
      <c r="H849" s="23">
        <f t="shared" si="27"/>
        <v>0</v>
      </c>
      <c r="I849" s="23">
        <f t="shared" si="28"/>
        <v>0</v>
      </c>
    </row>
    <row r="850" spans="1:9">
      <c r="A850" s="8"/>
      <c r="B850" s="8"/>
      <c r="C850" s="23" t="s">
        <v>372</v>
      </c>
      <c r="D850" s="8"/>
      <c r="E850" s="8"/>
      <c r="F850" s="8"/>
      <c r="G850" s="8"/>
      <c r="H850" s="23">
        <f t="shared" si="27"/>
        <v>0</v>
      </c>
      <c r="I850" s="23">
        <f t="shared" si="28"/>
        <v>0</v>
      </c>
    </row>
    <row r="851" spans="1:9">
      <c r="A851" s="8"/>
      <c r="B851" s="8"/>
      <c r="C851" s="23" t="s">
        <v>372</v>
      </c>
      <c r="D851" s="8"/>
      <c r="E851" s="8"/>
      <c r="F851" s="8"/>
      <c r="G851" s="8"/>
      <c r="H851" s="23">
        <f t="shared" si="27"/>
        <v>0</v>
      </c>
      <c r="I851" s="23">
        <f t="shared" si="28"/>
        <v>0</v>
      </c>
    </row>
    <row r="852" spans="1:9">
      <c r="A852" s="8"/>
      <c r="B852" s="8"/>
      <c r="C852" s="23" t="s">
        <v>372</v>
      </c>
      <c r="D852" s="8"/>
      <c r="E852" s="8"/>
      <c r="F852" s="8"/>
      <c r="G852" s="8"/>
      <c r="H852" s="23">
        <f t="shared" si="27"/>
        <v>0</v>
      </c>
      <c r="I852" s="23">
        <f t="shared" si="28"/>
        <v>0</v>
      </c>
    </row>
    <row r="853" spans="1:9">
      <c r="A853" s="8"/>
      <c r="B853" s="8"/>
      <c r="C853" s="23" t="s">
        <v>372</v>
      </c>
      <c r="D853" s="8"/>
      <c r="E853" s="8"/>
      <c r="F853" s="8"/>
      <c r="G853" s="8"/>
      <c r="H853" s="23">
        <f t="shared" si="27"/>
        <v>0</v>
      </c>
      <c r="I853" s="23">
        <f t="shared" si="28"/>
        <v>0</v>
      </c>
    </row>
    <row r="854" spans="1:9">
      <c r="A854" s="8"/>
      <c r="B854" s="8"/>
      <c r="C854" s="23" t="s">
        <v>372</v>
      </c>
      <c r="D854" s="8"/>
      <c r="E854" s="8"/>
      <c r="F854" s="8"/>
      <c r="G854" s="8"/>
      <c r="H854" s="23">
        <f t="shared" si="27"/>
        <v>0</v>
      </c>
      <c r="I854" s="23">
        <f t="shared" si="28"/>
        <v>0</v>
      </c>
    </row>
    <row r="855" spans="1:9">
      <c r="A855" s="8"/>
      <c r="B855" s="8"/>
      <c r="C855" s="23" t="s">
        <v>372</v>
      </c>
      <c r="D855" s="8"/>
      <c r="E855" s="8"/>
      <c r="F855" s="8"/>
      <c r="G855" s="8"/>
      <c r="H855" s="23">
        <f t="shared" si="27"/>
        <v>0</v>
      </c>
      <c r="I855" s="23">
        <f t="shared" si="28"/>
        <v>0</v>
      </c>
    </row>
    <row r="856" spans="1:9">
      <c r="A856" s="8"/>
      <c r="B856" s="8"/>
      <c r="C856" s="23" t="s">
        <v>372</v>
      </c>
      <c r="D856" s="8"/>
      <c r="E856" s="8"/>
      <c r="F856" s="8"/>
      <c r="G856" s="8"/>
      <c r="H856" s="23">
        <f t="shared" si="27"/>
        <v>0</v>
      </c>
      <c r="I856" s="23">
        <f t="shared" si="28"/>
        <v>0</v>
      </c>
    </row>
    <row r="857" spans="1:9">
      <c r="A857" s="8"/>
      <c r="B857" s="8"/>
      <c r="C857" s="23" t="s">
        <v>372</v>
      </c>
      <c r="D857" s="8"/>
      <c r="E857" s="8"/>
      <c r="F857" s="8"/>
      <c r="G857" s="8"/>
      <c r="H857" s="23">
        <f t="shared" si="27"/>
        <v>0</v>
      </c>
      <c r="I857" s="23">
        <f t="shared" si="28"/>
        <v>0</v>
      </c>
    </row>
    <row r="858" spans="1:9">
      <c r="A858" s="8"/>
      <c r="B858" s="8"/>
      <c r="C858" s="23" t="s">
        <v>372</v>
      </c>
      <c r="D858" s="8"/>
      <c r="E858" s="8"/>
      <c r="F858" s="8"/>
      <c r="G858" s="8"/>
      <c r="H858" s="23">
        <f t="shared" si="27"/>
        <v>0</v>
      </c>
      <c r="I858" s="23">
        <f t="shared" si="28"/>
        <v>0</v>
      </c>
    </row>
    <row r="859" spans="1:9">
      <c r="A859" s="8"/>
      <c r="B859" s="8"/>
      <c r="C859" s="23" t="s">
        <v>372</v>
      </c>
      <c r="D859" s="8"/>
      <c r="E859" s="8"/>
      <c r="F859" s="8"/>
      <c r="G859" s="8"/>
      <c r="H859" s="23">
        <f t="shared" si="27"/>
        <v>0</v>
      </c>
      <c r="I859" s="23">
        <f t="shared" si="28"/>
        <v>0</v>
      </c>
    </row>
    <row r="860" spans="1:9">
      <c r="A860" s="8"/>
      <c r="B860" s="8"/>
      <c r="C860" s="23" t="s">
        <v>372</v>
      </c>
      <c r="D860" s="8"/>
      <c r="E860" s="8"/>
      <c r="F860" s="8"/>
      <c r="G860" s="8"/>
      <c r="H860" s="23">
        <f t="shared" si="27"/>
        <v>0</v>
      </c>
      <c r="I860" s="23">
        <f t="shared" si="28"/>
        <v>0</v>
      </c>
    </row>
    <row r="861" spans="1:9">
      <c r="A861" s="8"/>
      <c r="B861" s="8"/>
      <c r="C861" s="23" t="s">
        <v>372</v>
      </c>
      <c r="D861" s="8"/>
      <c r="E861" s="8"/>
      <c r="F861" s="8"/>
      <c r="G861" s="8"/>
      <c r="H861" s="23">
        <f t="shared" si="27"/>
        <v>0</v>
      </c>
      <c r="I861" s="23">
        <f t="shared" si="28"/>
        <v>0</v>
      </c>
    </row>
    <row r="862" spans="1:9">
      <c r="A862" s="8"/>
      <c r="B862" s="8"/>
      <c r="C862" s="23" t="s">
        <v>372</v>
      </c>
      <c r="D862" s="8"/>
      <c r="E862" s="8"/>
      <c r="F862" s="8"/>
      <c r="G862" s="8"/>
      <c r="H862" s="23">
        <f t="shared" si="27"/>
        <v>0</v>
      </c>
      <c r="I862" s="23">
        <f t="shared" si="28"/>
        <v>0</v>
      </c>
    </row>
    <row r="863" spans="1:9">
      <c r="A863" s="8"/>
      <c r="B863" s="8"/>
      <c r="C863" s="23" t="s">
        <v>372</v>
      </c>
      <c r="D863" s="8"/>
      <c r="E863" s="8"/>
      <c r="F863" s="8"/>
      <c r="G863" s="8"/>
      <c r="H863" s="23">
        <f t="shared" si="27"/>
        <v>0</v>
      </c>
      <c r="I863" s="23">
        <f t="shared" si="28"/>
        <v>0</v>
      </c>
    </row>
    <row r="864" spans="1:9">
      <c r="A864" s="8"/>
      <c r="B864" s="8"/>
      <c r="C864" s="23" t="s">
        <v>372</v>
      </c>
      <c r="D864" s="8"/>
      <c r="E864" s="8"/>
      <c r="F864" s="8"/>
      <c r="G864" s="8"/>
      <c r="H864" s="23">
        <f t="shared" si="27"/>
        <v>0</v>
      </c>
      <c r="I864" s="23">
        <f t="shared" si="28"/>
        <v>0</v>
      </c>
    </row>
    <row r="865" spans="1:9">
      <c r="A865" s="8"/>
      <c r="B865" s="8"/>
      <c r="C865" s="23" t="s">
        <v>372</v>
      </c>
      <c r="D865" s="8"/>
      <c r="E865" s="8"/>
      <c r="F865" s="8"/>
      <c r="G865" s="8"/>
      <c r="H865" s="23">
        <f t="shared" si="27"/>
        <v>0</v>
      </c>
      <c r="I865" s="23">
        <f t="shared" si="28"/>
        <v>0</v>
      </c>
    </row>
    <row r="866" spans="1:9">
      <c r="A866" s="8"/>
      <c r="B866" s="8"/>
      <c r="C866" s="23" t="s">
        <v>372</v>
      </c>
      <c r="D866" s="8"/>
      <c r="E866" s="8"/>
      <c r="F866" s="8"/>
      <c r="G866" s="8"/>
      <c r="H866" s="23">
        <f t="shared" si="27"/>
        <v>0</v>
      </c>
      <c r="I866" s="23">
        <f t="shared" si="28"/>
        <v>0</v>
      </c>
    </row>
    <row r="867" spans="1:9">
      <c r="A867" s="8"/>
      <c r="B867" s="8"/>
      <c r="C867" s="23" t="s">
        <v>372</v>
      </c>
      <c r="D867" s="8"/>
      <c r="E867" s="8"/>
      <c r="F867" s="8"/>
      <c r="G867" s="8"/>
      <c r="H867" s="23">
        <f t="shared" si="27"/>
        <v>0</v>
      </c>
      <c r="I867" s="23">
        <f t="shared" si="28"/>
        <v>0</v>
      </c>
    </row>
    <row r="868" spans="1:9">
      <c r="A868" s="8"/>
      <c r="B868" s="8"/>
      <c r="C868" s="23" t="s">
        <v>372</v>
      </c>
      <c r="D868" s="8"/>
      <c r="E868" s="8"/>
      <c r="F868" s="8"/>
      <c r="G868" s="8"/>
      <c r="H868" s="23">
        <f t="shared" si="27"/>
        <v>0</v>
      </c>
      <c r="I868" s="23">
        <f t="shared" si="28"/>
        <v>0</v>
      </c>
    </row>
    <row r="869" spans="1:9">
      <c r="A869" s="8"/>
      <c r="B869" s="8"/>
      <c r="C869" s="23" t="s">
        <v>372</v>
      </c>
      <c r="D869" s="8"/>
      <c r="E869" s="8"/>
      <c r="F869" s="8"/>
      <c r="G869" s="8"/>
      <c r="H869" s="23">
        <f t="shared" si="27"/>
        <v>0</v>
      </c>
      <c r="I869" s="23">
        <f t="shared" si="28"/>
        <v>0</v>
      </c>
    </row>
    <row r="870" spans="1:9">
      <c r="A870" s="8"/>
      <c r="B870" s="8"/>
      <c r="C870" s="23" t="s">
        <v>372</v>
      </c>
      <c r="D870" s="8"/>
      <c r="E870" s="8"/>
      <c r="F870" s="8"/>
      <c r="G870" s="8"/>
      <c r="H870" s="23">
        <f t="shared" si="27"/>
        <v>0</v>
      </c>
      <c r="I870" s="23">
        <f t="shared" si="28"/>
        <v>0</v>
      </c>
    </row>
    <row r="871" spans="1:9">
      <c r="A871" s="8"/>
      <c r="B871" s="8"/>
      <c r="C871" s="23" t="s">
        <v>372</v>
      </c>
      <c r="D871" s="8"/>
      <c r="E871" s="8"/>
      <c r="F871" s="8"/>
      <c r="G871" s="8"/>
      <c r="H871" s="23">
        <f t="shared" si="27"/>
        <v>0</v>
      </c>
      <c r="I871" s="23">
        <f t="shared" si="28"/>
        <v>0</v>
      </c>
    </row>
    <row r="872" spans="1:9">
      <c r="A872" s="8"/>
      <c r="B872" s="8"/>
      <c r="C872" s="23" t="s">
        <v>372</v>
      </c>
      <c r="D872" s="8"/>
      <c r="E872" s="8"/>
      <c r="F872" s="8"/>
      <c r="G872" s="8"/>
      <c r="H872" s="23">
        <f t="shared" si="27"/>
        <v>0</v>
      </c>
      <c r="I872" s="23">
        <f t="shared" si="28"/>
        <v>0</v>
      </c>
    </row>
    <row r="873" spans="1:9">
      <c r="A873" s="8"/>
      <c r="B873" s="8"/>
      <c r="C873" s="23" t="s">
        <v>372</v>
      </c>
      <c r="D873" s="8"/>
      <c r="E873" s="8"/>
      <c r="F873" s="8"/>
      <c r="G873" s="8"/>
      <c r="H873" s="23">
        <f t="shared" si="27"/>
        <v>0</v>
      </c>
      <c r="I873" s="23">
        <f t="shared" si="28"/>
        <v>0</v>
      </c>
    </row>
    <row r="874" spans="1:9">
      <c r="A874" s="8"/>
      <c r="B874" s="8"/>
      <c r="C874" s="23" t="s">
        <v>372</v>
      </c>
      <c r="D874" s="8"/>
      <c r="E874" s="8"/>
      <c r="F874" s="8"/>
      <c r="G874" s="8"/>
      <c r="H874" s="23">
        <f t="shared" si="27"/>
        <v>0</v>
      </c>
      <c r="I874" s="23">
        <f t="shared" si="28"/>
        <v>0</v>
      </c>
    </row>
    <row r="875" spans="1:9">
      <c r="A875" s="8"/>
      <c r="B875" s="8"/>
      <c r="C875" s="23" t="s">
        <v>372</v>
      </c>
      <c r="D875" s="8"/>
      <c r="E875" s="8"/>
      <c r="F875" s="8"/>
      <c r="G875" s="8"/>
      <c r="H875" s="23">
        <f t="shared" si="27"/>
        <v>0</v>
      </c>
      <c r="I875" s="23">
        <f t="shared" si="28"/>
        <v>0</v>
      </c>
    </row>
    <row r="876" spans="1:9">
      <c r="A876" s="8"/>
      <c r="B876" s="8"/>
      <c r="C876" s="23" t="s">
        <v>372</v>
      </c>
      <c r="D876" s="8"/>
      <c r="E876" s="8"/>
      <c r="F876" s="8"/>
      <c r="G876" s="8"/>
      <c r="H876" s="23">
        <f t="shared" si="27"/>
        <v>0</v>
      </c>
      <c r="I876" s="23">
        <f t="shared" si="28"/>
        <v>0</v>
      </c>
    </row>
    <row r="877" spans="1:9">
      <c r="A877" s="8"/>
      <c r="B877" s="8"/>
      <c r="C877" s="23" t="s">
        <v>372</v>
      </c>
      <c r="D877" s="8"/>
      <c r="E877" s="8"/>
      <c r="F877" s="8"/>
      <c r="G877" s="8"/>
      <c r="H877" s="23">
        <f t="shared" si="27"/>
        <v>0</v>
      </c>
      <c r="I877" s="23">
        <f t="shared" si="28"/>
        <v>0</v>
      </c>
    </row>
    <row r="878" spans="1:9">
      <c r="A878" s="8"/>
      <c r="B878" s="8"/>
      <c r="C878" s="23" t="s">
        <v>372</v>
      </c>
      <c r="D878" s="8"/>
      <c r="E878" s="8"/>
      <c r="F878" s="8"/>
      <c r="G878" s="8"/>
      <c r="H878" s="23">
        <f t="shared" si="27"/>
        <v>0</v>
      </c>
      <c r="I878" s="23">
        <f t="shared" si="28"/>
        <v>0</v>
      </c>
    </row>
    <row r="879" spans="1:9">
      <c r="A879" s="8"/>
      <c r="B879" s="8"/>
      <c r="C879" s="23" t="s">
        <v>372</v>
      </c>
      <c r="D879" s="8"/>
      <c r="E879" s="8"/>
      <c r="F879" s="8"/>
      <c r="G879" s="8"/>
      <c r="H879" s="23">
        <f t="shared" si="27"/>
        <v>0</v>
      </c>
      <c r="I879" s="23">
        <f t="shared" si="28"/>
        <v>0</v>
      </c>
    </row>
    <row r="880" spans="1:9">
      <c r="A880" s="8"/>
      <c r="B880" s="8"/>
      <c r="C880" s="23" t="s">
        <v>372</v>
      </c>
      <c r="D880" s="8"/>
      <c r="E880" s="8"/>
      <c r="F880" s="8"/>
      <c r="G880" s="8"/>
      <c r="H880" s="23">
        <f t="shared" si="27"/>
        <v>0</v>
      </c>
      <c r="I880" s="23">
        <f t="shared" si="28"/>
        <v>0</v>
      </c>
    </row>
    <row r="881" spans="1:9">
      <c r="A881" s="8"/>
      <c r="B881" s="8"/>
      <c r="C881" s="23" t="s">
        <v>372</v>
      </c>
      <c r="D881" s="8"/>
      <c r="E881" s="8"/>
      <c r="F881" s="8"/>
      <c r="G881" s="8"/>
      <c r="H881" s="23">
        <f t="shared" si="27"/>
        <v>0</v>
      </c>
      <c r="I881" s="23">
        <f t="shared" si="28"/>
        <v>0</v>
      </c>
    </row>
    <row r="882" spans="1:9">
      <c r="A882" s="8"/>
      <c r="B882" s="8"/>
      <c r="C882" s="23" t="s">
        <v>372</v>
      </c>
      <c r="D882" s="8"/>
      <c r="E882" s="8"/>
      <c r="F882" s="8"/>
      <c r="G882" s="8"/>
      <c r="H882" s="23">
        <f t="shared" si="27"/>
        <v>0</v>
      </c>
      <c r="I882" s="23">
        <f t="shared" si="28"/>
        <v>0</v>
      </c>
    </row>
    <row r="883" spans="1:9">
      <c r="A883" s="8"/>
      <c r="B883" s="8"/>
      <c r="C883" s="23" t="s">
        <v>372</v>
      </c>
      <c r="D883" s="8"/>
      <c r="E883" s="8"/>
      <c r="F883" s="8"/>
      <c r="G883" s="8"/>
      <c r="H883" s="23">
        <f t="shared" si="27"/>
        <v>0</v>
      </c>
      <c r="I883" s="23">
        <f t="shared" si="28"/>
        <v>0</v>
      </c>
    </row>
    <row r="884" spans="1:9">
      <c r="A884" s="8"/>
      <c r="B884" s="8"/>
      <c r="C884" s="23" t="s">
        <v>372</v>
      </c>
      <c r="D884" s="8"/>
      <c r="E884" s="8"/>
      <c r="F884" s="8"/>
      <c r="G884" s="8"/>
      <c r="H884" s="23">
        <f t="shared" si="27"/>
        <v>0</v>
      </c>
      <c r="I884" s="23">
        <f t="shared" si="28"/>
        <v>0</v>
      </c>
    </row>
    <row r="885" spans="1:9">
      <c r="A885" s="8"/>
      <c r="B885" s="8"/>
      <c r="C885" s="23" t="s">
        <v>372</v>
      </c>
      <c r="D885" s="8"/>
      <c r="E885" s="8"/>
      <c r="F885" s="8"/>
      <c r="G885" s="8"/>
      <c r="H885" s="23">
        <f t="shared" si="27"/>
        <v>0</v>
      </c>
      <c r="I885" s="23">
        <f t="shared" si="28"/>
        <v>0</v>
      </c>
    </row>
    <row r="886" spans="1:9">
      <c r="A886" s="8"/>
      <c r="B886" s="8"/>
      <c r="C886" s="23" t="s">
        <v>372</v>
      </c>
      <c r="D886" s="8"/>
      <c r="E886" s="8"/>
      <c r="F886" s="8"/>
      <c r="G886" s="8"/>
      <c r="H886" s="23">
        <f t="shared" si="27"/>
        <v>0</v>
      </c>
      <c r="I886" s="23">
        <f t="shared" si="28"/>
        <v>0</v>
      </c>
    </row>
    <row r="887" spans="1:9">
      <c r="A887" s="8"/>
      <c r="B887" s="8"/>
      <c r="C887" s="23" t="s">
        <v>372</v>
      </c>
      <c r="D887" s="8"/>
      <c r="E887" s="8"/>
      <c r="F887" s="8"/>
      <c r="G887" s="8"/>
      <c r="H887" s="23">
        <f t="shared" si="27"/>
        <v>0</v>
      </c>
      <c r="I887" s="23">
        <f t="shared" si="28"/>
        <v>0</v>
      </c>
    </row>
    <row r="888" spans="1:9">
      <c r="A888" s="8"/>
      <c r="B888" s="8"/>
      <c r="C888" s="23" t="s">
        <v>372</v>
      </c>
      <c r="D888" s="8"/>
      <c r="E888" s="8"/>
      <c r="F888" s="8"/>
      <c r="G888" s="8"/>
      <c r="H888" s="23">
        <f t="shared" si="27"/>
        <v>0</v>
      </c>
      <c r="I888" s="23">
        <f t="shared" si="28"/>
        <v>0</v>
      </c>
    </row>
    <row r="889" spans="1:9">
      <c r="A889" s="8"/>
      <c r="B889" s="8"/>
      <c r="C889" s="23" t="s">
        <v>372</v>
      </c>
      <c r="D889" s="8"/>
      <c r="E889" s="8"/>
      <c r="F889" s="8"/>
      <c r="G889" s="8"/>
      <c r="H889" s="23">
        <f t="shared" si="27"/>
        <v>0</v>
      </c>
      <c r="I889" s="23">
        <f t="shared" si="28"/>
        <v>0</v>
      </c>
    </row>
    <row r="890" spans="1:9">
      <c r="A890" s="8"/>
      <c r="B890" s="8"/>
      <c r="C890" s="23" t="s">
        <v>372</v>
      </c>
      <c r="D890" s="8"/>
      <c r="E890" s="8"/>
      <c r="F890" s="8"/>
      <c r="G890" s="8"/>
      <c r="H890" s="23">
        <f t="shared" si="27"/>
        <v>0</v>
      </c>
      <c r="I890" s="23">
        <f t="shared" si="28"/>
        <v>0</v>
      </c>
    </row>
    <row r="891" spans="1:9">
      <c r="A891" s="8"/>
      <c r="B891" s="8"/>
      <c r="C891" s="23" t="s">
        <v>372</v>
      </c>
      <c r="D891" s="8"/>
      <c r="E891" s="8"/>
      <c r="F891" s="8"/>
      <c r="G891" s="8"/>
      <c r="H891" s="23">
        <f t="shared" si="27"/>
        <v>0</v>
      </c>
      <c r="I891" s="23">
        <f t="shared" si="28"/>
        <v>0</v>
      </c>
    </row>
    <row r="892" spans="1:9">
      <c r="A892" s="8"/>
      <c r="B892" s="8"/>
      <c r="C892" s="23" t="s">
        <v>372</v>
      </c>
      <c r="D892" s="8"/>
      <c r="E892" s="8"/>
      <c r="F892" s="8"/>
      <c r="G892" s="8"/>
      <c r="H892" s="23">
        <f t="shared" si="27"/>
        <v>0</v>
      </c>
      <c r="I892" s="23">
        <f t="shared" si="28"/>
        <v>0</v>
      </c>
    </row>
    <row r="893" spans="1:9">
      <c r="A893" s="8"/>
      <c r="B893" s="8"/>
      <c r="C893" s="23" t="s">
        <v>372</v>
      </c>
      <c r="D893" s="8"/>
      <c r="E893" s="8"/>
      <c r="F893" s="8"/>
      <c r="G893" s="8"/>
      <c r="H893" s="23">
        <f t="shared" si="27"/>
        <v>0</v>
      </c>
      <c r="I893" s="23">
        <f t="shared" si="28"/>
        <v>0</v>
      </c>
    </row>
    <row r="894" spans="1:9">
      <c r="A894" s="8"/>
      <c r="B894" s="8"/>
      <c r="C894" s="23" t="s">
        <v>372</v>
      </c>
      <c r="D894" s="8"/>
      <c r="E894" s="8"/>
      <c r="F894" s="8"/>
      <c r="G894" s="8"/>
      <c r="H894" s="23">
        <f t="shared" si="27"/>
        <v>0</v>
      </c>
      <c r="I894" s="23">
        <f t="shared" si="28"/>
        <v>0</v>
      </c>
    </row>
    <row r="895" spans="1:9">
      <c r="A895" s="8"/>
      <c r="B895" s="8"/>
      <c r="C895" s="23" t="s">
        <v>372</v>
      </c>
      <c r="D895" s="8"/>
      <c r="E895" s="8"/>
      <c r="F895" s="8"/>
      <c r="G895" s="8"/>
      <c r="H895" s="23">
        <f t="shared" si="27"/>
        <v>0</v>
      </c>
      <c r="I895" s="23">
        <f t="shared" si="28"/>
        <v>0</v>
      </c>
    </row>
    <row r="896" spans="1:9">
      <c r="A896" s="8"/>
      <c r="B896" s="8"/>
      <c r="C896" s="23" t="s">
        <v>372</v>
      </c>
      <c r="D896" s="8"/>
      <c r="E896" s="8"/>
      <c r="F896" s="8"/>
      <c r="G896" s="8"/>
      <c r="H896" s="23">
        <f t="shared" si="27"/>
        <v>0</v>
      </c>
      <c r="I896" s="23">
        <f t="shared" si="28"/>
        <v>0</v>
      </c>
    </row>
    <row r="897" spans="1:9">
      <c r="A897" s="8"/>
      <c r="B897" s="8"/>
      <c r="C897" s="23" t="s">
        <v>372</v>
      </c>
      <c r="D897" s="8"/>
      <c r="E897" s="8"/>
      <c r="F897" s="8"/>
      <c r="G897" s="8"/>
      <c r="H897" s="23">
        <f t="shared" si="27"/>
        <v>0</v>
      </c>
      <c r="I897" s="23">
        <f t="shared" si="28"/>
        <v>0</v>
      </c>
    </row>
    <row r="898" spans="1:9">
      <c r="A898" s="8"/>
      <c r="B898" s="8"/>
      <c r="C898" s="23" t="s">
        <v>372</v>
      </c>
      <c r="D898" s="8"/>
      <c r="E898" s="8"/>
      <c r="F898" s="8"/>
      <c r="G898" s="8"/>
      <c r="H898" s="23">
        <f t="shared" si="27"/>
        <v>0</v>
      </c>
      <c r="I898" s="23">
        <f t="shared" si="28"/>
        <v>0</v>
      </c>
    </row>
    <row r="899" spans="1:9">
      <c r="A899" s="8"/>
      <c r="B899" s="8"/>
      <c r="C899" s="23" t="s">
        <v>372</v>
      </c>
      <c r="D899" s="8"/>
      <c r="E899" s="8"/>
      <c r="F899" s="8"/>
      <c r="G899" s="8"/>
      <c r="H899" s="23">
        <f t="shared" si="27"/>
        <v>0</v>
      </c>
      <c r="I899" s="23">
        <f t="shared" si="28"/>
        <v>0</v>
      </c>
    </row>
    <row r="900" spans="1:9">
      <c r="A900" s="8"/>
      <c r="B900" s="8"/>
      <c r="C900" s="23" t="s">
        <v>372</v>
      </c>
      <c r="D900" s="8"/>
      <c r="E900" s="8"/>
      <c r="F900" s="8"/>
      <c r="G900" s="8"/>
      <c r="H900" s="23">
        <f t="shared" ref="H900:H963" si="29">SUMPRODUCT($D$2:$G$2,D900:G900)</f>
        <v>0</v>
      </c>
      <c r="I900" s="23">
        <f t="shared" ref="I900:I963" si="30">SUM(D900:G900)</f>
        <v>0</v>
      </c>
    </row>
    <row r="901" spans="1:9">
      <c r="A901" s="8"/>
      <c r="B901" s="8"/>
      <c r="C901" s="23" t="s">
        <v>372</v>
      </c>
      <c r="D901" s="8"/>
      <c r="E901" s="8"/>
      <c r="F901" s="8"/>
      <c r="G901" s="8"/>
      <c r="H901" s="23">
        <f t="shared" si="29"/>
        <v>0</v>
      </c>
      <c r="I901" s="23">
        <f t="shared" si="30"/>
        <v>0</v>
      </c>
    </row>
    <row r="902" spans="1:9">
      <c r="A902" s="8"/>
      <c r="B902" s="8"/>
      <c r="C902" s="23" t="s">
        <v>372</v>
      </c>
      <c r="D902" s="8"/>
      <c r="E902" s="8"/>
      <c r="F902" s="8"/>
      <c r="G902" s="8"/>
      <c r="H902" s="23">
        <f t="shared" si="29"/>
        <v>0</v>
      </c>
      <c r="I902" s="23">
        <f t="shared" si="30"/>
        <v>0</v>
      </c>
    </row>
    <row r="903" spans="1:9">
      <c r="A903" s="8"/>
      <c r="B903" s="8"/>
      <c r="C903" s="23" t="s">
        <v>372</v>
      </c>
      <c r="D903" s="8"/>
      <c r="E903" s="8"/>
      <c r="F903" s="8"/>
      <c r="G903" s="8"/>
      <c r="H903" s="23">
        <f t="shared" si="29"/>
        <v>0</v>
      </c>
      <c r="I903" s="23">
        <f t="shared" si="30"/>
        <v>0</v>
      </c>
    </row>
    <row r="904" spans="1:9">
      <c r="A904" s="8"/>
      <c r="B904" s="8"/>
      <c r="C904" s="23" t="s">
        <v>372</v>
      </c>
      <c r="D904" s="8"/>
      <c r="E904" s="8"/>
      <c r="F904" s="8"/>
      <c r="G904" s="8"/>
      <c r="H904" s="23">
        <f t="shared" si="29"/>
        <v>0</v>
      </c>
      <c r="I904" s="23">
        <f t="shared" si="30"/>
        <v>0</v>
      </c>
    </row>
    <row r="905" spans="1:9">
      <c r="A905" s="8"/>
      <c r="B905" s="8"/>
      <c r="C905" s="23" t="s">
        <v>372</v>
      </c>
      <c r="D905" s="8"/>
      <c r="E905" s="8"/>
      <c r="F905" s="8"/>
      <c r="G905" s="8"/>
      <c r="H905" s="23">
        <f t="shared" si="29"/>
        <v>0</v>
      </c>
      <c r="I905" s="23">
        <f t="shared" si="30"/>
        <v>0</v>
      </c>
    </row>
    <row r="906" spans="1:9">
      <c r="A906" s="8"/>
      <c r="B906" s="8"/>
      <c r="C906" s="23" t="s">
        <v>372</v>
      </c>
      <c r="D906" s="8"/>
      <c r="E906" s="8"/>
      <c r="F906" s="8"/>
      <c r="G906" s="8"/>
      <c r="H906" s="23">
        <f t="shared" si="29"/>
        <v>0</v>
      </c>
      <c r="I906" s="23">
        <f t="shared" si="30"/>
        <v>0</v>
      </c>
    </row>
    <row r="907" spans="1:9">
      <c r="A907" s="8"/>
      <c r="B907" s="8"/>
      <c r="C907" s="23" t="s">
        <v>372</v>
      </c>
      <c r="D907" s="8"/>
      <c r="E907" s="8"/>
      <c r="F907" s="8"/>
      <c r="G907" s="8"/>
      <c r="H907" s="23">
        <f t="shared" si="29"/>
        <v>0</v>
      </c>
      <c r="I907" s="23">
        <f t="shared" si="30"/>
        <v>0</v>
      </c>
    </row>
    <row r="908" spans="1:9">
      <c r="A908" s="8"/>
      <c r="B908" s="8"/>
      <c r="C908" s="23" t="s">
        <v>372</v>
      </c>
      <c r="D908" s="8"/>
      <c r="E908" s="8"/>
      <c r="F908" s="8"/>
      <c r="G908" s="8"/>
      <c r="H908" s="23">
        <f t="shared" si="29"/>
        <v>0</v>
      </c>
      <c r="I908" s="23">
        <f t="shared" si="30"/>
        <v>0</v>
      </c>
    </row>
    <row r="909" spans="1:9">
      <c r="A909" s="8"/>
      <c r="B909" s="8"/>
      <c r="C909" s="23" t="s">
        <v>372</v>
      </c>
      <c r="D909" s="8"/>
      <c r="E909" s="8"/>
      <c r="F909" s="8"/>
      <c r="G909" s="8"/>
      <c r="H909" s="23">
        <f t="shared" si="29"/>
        <v>0</v>
      </c>
      <c r="I909" s="23">
        <f t="shared" si="30"/>
        <v>0</v>
      </c>
    </row>
    <row r="910" spans="1:9">
      <c r="A910" s="8"/>
      <c r="B910" s="8"/>
      <c r="C910" s="23" t="s">
        <v>372</v>
      </c>
      <c r="D910" s="8"/>
      <c r="E910" s="8"/>
      <c r="F910" s="8"/>
      <c r="G910" s="8"/>
      <c r="H910" s="23">
        <f t="shared" si="29"/>
        <v>0</v>
      </c>
      <c r="I910" s="23">
        <f t="shared" si="30"/>
        <v>0</v>
      </c>
    </row>
    <row r="911" spans="1:9">
      <c r="A911" s="8"/>
      <c r="B911" s="8"/>
      <c r="C911" s="23" t="s">
        <v>372</v>
      </c>
      <c r="D911" s="8"/>
      <c r="E911" s="8"/>
      <c r="F911" s="8"/>
      <c r="G911" s="8"/>
      <c r="H911" s="23">
        <f t="shared" si="29"/>
        <v>0</v>
      </c>
      <c r="I911" s="23">
        <f t="shared" si="30"/>
        <v>0</v>
      </c>
    </row>
    <row r="912" spans="1:9">
      <c r="A912" s="8"/>
      <c r="B912" s="8"/>
      <c r="C912" s="23" t="s">
        <v>372</v>
      </c>
      <c r="D912" s="8"/>
      <c r="E912" s="8"/>
      <c r="F912" s="8"/>
      <c r="G912" s="8"/>
      <c r="H912" s="23">
        <f t="shared" si="29"/>
        <v>0</v>
      </c>
      <c r="I912" s="23">
        <f t="shared" si="30"/>
        <v>0</v>
      </c>
    </row>
    <row r="913" spans="1:9">
      <c r="A913" s="8"/>
      <c r="B913" s="8"/>
      <c r="C913" s="23" t="s">
        <v>372</v>
      </c>
      <c r="D913" s="8"/>
      <c r="E913" s="8"/>
      <c r="F913" s="8"/>
      <c r="G913" s="8"/>
      <c r="H913" s="23">
        <f t="shared" si="29"/>
        <v>0</v>
      </c>
      <c r="I913" s="23">
        <f t="shared" si="30"/>
        <v>0</v>
      </c>
    </row>
    <row r="914" spans="1:9">
      <c r="A914" s="8"/>
      <c r="B914" s="8"/>
      <c r="C914" s="23" t="s">
        <v>372</v>
      </c>
      <c r="D914" s="8"/>
      <c r="E914" s="8"/>
      <c r="F914" s="8"/>
      <c r="G914" s="8"/>
      <c r="H914" s="23">
        <f t="shared" si="29"/>
        <v>0</v>
      </c>
      <c r="I914" s="23">
        <f t="shared" si="30"/>
        <v>0</v>
      </c>
    </row>
    <row r="915" spans="1:9">
      <c r="A915" s="8"/>
      <c r="B915" s="8"/>
      <c r="C915" s="23" t="s">
        <v>372</v>
      </c>
      <c r="D915" s="8"/>
      <c r="E915" s="8"/>
      <c r="F915" s="8"/>
      <c r="G915" s="8"/>
      <c r="H915" s="23">
        <f t="shared" si="29"/>
        <v>0</v>
      </c>
      <c r="I915" s="23">
        <f t="shared" si="30"/>
        <v>0</v>
      </c>
    </row>
    <row r="916" spans="1:9">
      <c r="A916" s="8"/>
      <c r="B916" s="8"/>
      <c r="C916" s="23" t="s">
        <v>372</v>
      </c>
      <c r="D916" s="8"/>
      <c r="E916" s="8"/>
      <c r="F916" s="8"/>
      <c r="G916" s="8"/>
      <c r="H916" s="23">
        <f t="shared" si="29"/>
        <v>0</v>
      </c>
      <c r="I916" s="23">
        <f t="shared" si="30"/>
        <v>0</v>
      </c>
    </row>
    <row r="917" spans="1:9">
      <c r="A917" s="8"/>
      <c r="B917" s="8"/>
      <c r="C917" s="23" t="s">
        <v>372</v>
      </c>
      <c r="D917" s="8"/>
      <c r="E917" s="8"/>
      <c r="F917" s="8"/>
      <c r="G917" s="8"/>
      <c r="H917" s="23">
        <f t="shared" si="29"/>
        <v>0</v>
      </c>
      <c r="I917" s="23">
        <f t="shared" si="30"/>
        <v>0</v>
      </c>
    </row>
    <row r="918" spans="1:9">
      <c r="A918" s="8"/>
      <c r="B918" s="8"/>
      <c r="C918" s="23" t="s">
        <v>372</v>
      </c>
      <c r="D918" s="8"/>
      <c r="E918" s="8"/>
      <c r="F918" s="8"/>
      <c r="G918" s="8"/>
      <c r="H918" s="23">
        <f t="shared" si="29"/>
        <v>0</v>
      </c>
      <c r="I918" s="23">
        <f t="shared" si="30"/>
        <v>0</v>
      </c>
    </row>
    <row r="919" spans="1:9">
      <c r="A919" s="8"/>
      <c r="B919" s="8"/>
      <c r="C919" s="23" t="s">
        <v>372</v>
      </c>
      <c r="D919" s="8"/>
      <c r="E919" s="8"/>
      <c r="F919" s="8"/>
      <c r="G919" s="8"/>
      <c r="H919" s="23">
        <f t="shared" si="29"/>
        <v>0</v>
      </c>
      <c r="I919" s="23">
        <f t="shared" si="30"/>
        <v>0</v>
      </c>
    </row>
    <row r="920" spans="1:9">
      <c r="A920" s="8"/>
      <c r="B920" s="8"/>
      <c r="C920" s="23" t="s">
        <v>372</v>
      </c>
      <c r="D920" s="8"/>
      <c r="E920" s="8"/>
      <c r="F920" s="8"/>
      <c r="G920" s="8"/>
      <c r="H920" s="23">
        <f t="shared" si="29"/>
        <v>0</v>
      </c>
      <c r="I920" s="23">
        <f t="shared" si="30"/>
        <v>0</v>
      </c>
    </row>
    <row r="921" spans="1:9">
      <c r="A921" s="8"/>
      <c r="B921" s="8"/>
      <c r="C921" s="23" t="s">
        <v>372</v>
      </c>
      <c r="D921" s="8"/>
      <c r="E921" s="8"/>
      <c r="F921" s="8"/>
      <c r="G921" s="8"/>
      <c r="H921" s="23">
        <f t="shared" si="29"/>
        <v>0</v>
      </c>
      <c r="I921" s="23">
        <f t="shared" si="30"/>
        <v>0</v>
      </c>
    </row>
    <row r="922" spans="1:9">
      <c r="A922" s="8"/>
      <c r="B922" s="8"/>
      <c r="C922" s="23" t="s">
        <v>372</v>
      </c>
      <c r="D922" s="8"/>
      <c r="E922" s="8"/>
      <c r="F922" s="8"/>
      <c r="G922" s="8"/>
      <c r="H922" s="23">
        <f t="shared" si="29"/>
        <v>0</v>
      </c>
      <c r="I922" s="23">
        <f t="shared" si="30"/>
        <v>0</v>
      </c>
    </row>
    <row r="923" spans="1:9">
      <c r="A923" s="8"/>
      <c r="B923" s="8"/>
      <c r="C923" s="23" t="s">
        <v>372</v>
      </c>
      <c r="D923" s="8"/>
      <c r="E923" s="8"/>
      <c r="F923" s="8"/>
      <c r="G923" s="8"/>
      <c r="H923" s="23">
        <f t="shared" si="29"/>
        <v>0</v>
      </c>
      <c r="I923" s="23">
        <f t="shared" si="30"/>
        <v>0</v>
      </c>
    </row>
    <row r="924" spans="1:9">
      <c r="A924" s="8"/>
      <c r="B924" s="8"/>
      <c r="C924" s="23" t="s">
        <v>372</v>
      </c>
      <c r="D924" s="8"/>
      <c r="E924" s="8"/>
      <c r="F924" s="8"/>
      <c r="G924" s="8"/>
      <c r="H924" s="23">
        <f t="shared" si="29"/>
        <v>0</v>
      </c>
      <c r="I924" s="23">
        <f t="shared" si="30"/>
        <v>0</v>
      </c>
    </row>
    <row r="925" spans="1:9">
      <c r="A925" s="8"/>
      <c r="B925" s="8"/>
      <c r="C925" s="23" t="s">
        <v>372</v>
      </c>
      <c r="D925" s="8"/>
      <c r="E925" s="8"/>
      <c r="F925" s="8"/>
      <c r="G925" s="8"/>
      <c r="H925" s="23">
        <f t="shared" si="29"/>
        <v>0</v>
      </c>
      <c r="I925" s="23">
        <f t="shared" si="30"/>
        <v>0</v>
      </c>
    </row>
    <row r="926" spans="1:9">
      <c r="A926" s="8"/>
      <c r="B926" s="8"/>
      <c r="C926" s="23" t="s">
        <v>372</v>
      </c>
      <c r="D926" s="8"/>
      <c r="E926" s="8"/>
      <c r="F926" s="8"/>
      <c r="G926" s="8"/>
      <c r="H926" s="23">
        <f t="shared" si="29"/>
        <v>0</v>
      </c>
      <c r="I926" s="23">
        <f t="shared" si="30"/>
        <v>0</v>
      </c>
    </row>
    <row r="927" spans="1:9">
      <c r="A927" s="8"/>
      <c r="B927" s="8"/>
      <c r="C927" s="23" t="s">
        <v>372</v>
      </c>
      <c r="D927" s="8"/>
      <c r="E927" s="8"/>
      <c r="F927" s="8"/>
      <c r="G927" s="8"/>
      <c r="H927" s="23">
        <f t="shared" si="29"/>
        <v>0</v>
      </c>
      <c r="I927" s="23">
        <f t="shared" si="30"/>
        <v>0</v>
      </c>
    </row>
    <row r="928" spans="1:9">
      <c r="A928" s="8"/>
      <c r="B928" s="8"/>
      <c r="C928" s="23" t="s">
        <v>372</v>
      </c>
      <c r="D928" s="8"/>
      <c r="E928" s="8"/>
      <c r="F928" s="8"/>
      <c r="G928" s="8"/>
      <c r="H928" s="23">
        <f t="shared" si="29"/>
        <v>0</v>
      </c>
      <c r="I928" s="23">
        <f t="shared" si="30"/>
        <v>0</v>
      </c>
    </row>
    <row r="929" spans="1:9">
      <c r="A929" s="8"/>
      <c r="B929" s="8"/>
      <c r="C929" s="23" t="s">
        <v>372</v>
      </c>
      <c r="D929" s="8"/>
      <c r="E929" s="8"/>
      <c r="F929" s="8"/>
      <c r="G929" s="8"/>
      <c r="H929" s="23">
        <f t="shared" si="29"/>
        <v>0</v>
      </c>
      <c r="I929" s="23">
        <f t="shared" si="30"/>
        <v>0</v>
      </c>
    </row>
    <row r="930" spans="1:9">
      <c r="A930" s="8"/>
      <c r="B930" s="8"/>
      <c r="C930" s="23" t="s">
        <v>372</v>
      </c>
      <c r="D930" s="8"/>
      <c r="E930" s="8"/>
      <c r="F930" s="8"/>
      <c r="G930" s="8"/>
      <c r="H930" s="23">
        <f t="shared" si="29"/>
        <v>0</v>
      </c>
      <c r="I930" s="23">
        <f t="shared" si="30"/>
        <v>0</v>
      </c>
    </row>
    <row r="931" spans="1:9">
      <c r="A931" s="8"/>
      <c r="B931" s="8"/>
      <c r="C931" s="23" t="s">
        <v>372</v>
      </c>
      <c r="D931" s="8"/>
      <c r="E931" s="8"/>
      <c r="F931" s="8"/>
      <c r="G931" s="8"/>
      <c r="H931" s="23">
        <f t="shared" si="29"/>
        <v>0</v>
      </c>
      <c r="I931" s="23">
        <f t="shared" si="30"/>
        <v>0</v>
      </c>
    </row>
    <row r="932" spans="1:9">
      <c r="A932" s="8"/>
      <c r="B932" s="8"/>
      <c r="C932" s="23" t="s">
        <v>372</v>
      </c>
      <c r="D932" s="8"/>
      <c r="E932" s="8"/>
      <c r="F932" s="8"/>
      <c r="G932" s="8"/>
      <c r="H932" s="23">
        <f t="shared" si="29"/>
        <v>0</v>
      </c>
      <c r="I932" s="23">
        <f t="shared" si="30"/>
        <v>0</v>
      </c>
    </row>
    <row r="933" spans="1:9">
      <c r="A933" s="8"/>
      <c r="B933" s="8"/>
      <c r="C933" s="23" t="s">
        <v>372</v>
      </c>
      <c r="D933" s="8"/>
      <c r="E933" s="8"/>
      <c r="F933" s="8"/>
      <c r="G933" s="8"/>
      <c r="H933" s="23">
        <f t="shared" si="29"/>
        <v>0</v>
      </c>
      <c r="I933" s="23">
        <f t="shared" si="30"/>
        <v>0</v>
      </c>
    </row>
    <row r="934" spans="1:9">
      <c r="A934" s="8"/>
      <c r="B934" s="8"/>
      <c r="C934" s="23" t="s">
        <v>372</v>
      </c>
      <c r="D934" s="8"/>
      <c r="E934" s="8"/>
      <c r="F934" s="8"/>
      <c r="G934" s="8"/>
      <c r="H934" s="23">
        <f t="shared" si="29"/>
        <v>0</v>
      </c>
      <c r="I934" s="23">
        <f t="shared" si="30"/>
        <v>0</v>
      </c>
    </row>
    <row r="935" spans="1:9">
      <c r="A935" s="8"/>
      <c r="B935" s="8"/>
      <c r="C935" s="23" t="s">
        <v>372</v>
      </c>
      <c r="D935" s="8"/>
      <c r="E935" s="8"/>
      <c r="F935" s="8"/>
      <c r="G935" s="8"/>
      <c r="H935" s="23">
        <f t="shared" si="29"/>
        <v>0</v>
      </c>
      <c r="I935" s="23">
        <f t="shared" si="30"/>
        <v>0</v>
      </c>
    </row>
    <row r="936" spans="1:9">
      <c r="A936" s="8"/>
      <c r="B936" s="8"/>
      <c r="C936" s="23" t="s">
        <v>372</v>
      </c>
      <c r="D936" s="8"/>
      <c r="E936" s="8"/>
      <c r="F936" s="8"/>
      <c r="G936" s="8"/>
      <c r="H936" s="23">
        <f t="shared" si="29"/>
        <v>0</v>
      </c>
      <c r="I936" s="23">
        <f t="shared" si="30"/>
        <v>0</v>
      </c>
    </row>
    <row r="937" spans="1:9">
      <c r="A937" s="8"/>
      <c r="B937" s="8"/>
      <c r="C937" s="23" t="s">
        <v>372</v>
      </c>
      <c r="D937" s="8"/>
      <c r="E937" s="8"/>
      <c r="F937" s="8"/>
      <c r="G937" s="8"/>
      <c r="H937" s="23">
        <f t="shared" si="29"/>
        <v>0</v>
      </c>
      <c r="I937" s="23">
        <f t="shared" si="30"/>
        <v>0</v>
      </c>
    </row>
    <row r="938" spans="1:9">
      <c r="A938" s="8"/>
      <c r="B938" s="8"/>
      <c r="C938" s="23" t="s">
        <v>372</v>
      </c>
      <c r="D938" s="8"/>
      <c r="E938" s="8"/>
      <c r="F938" s="8"/>
      <c r="G938" s="8"/>
      <c r="H938" s="23">
        <f t="shared" si="29"/>
        <v>0</v>
      </c>
      <c r="I938" s="23">
        <f t="shared" si="30"/>
        <v>0</v>
      </c>
    </row>
    <row r="939" spans="1:9">
      <c r="A939" s="8"/>
      <c r="B939" s="8"/>
      <c r="C939" s="23" t="s">
        <v>372</v>
      </c>
      <c r="D939" s="8"/>
      <c r="E939" s="8"/>
      <c r="F939" s="8"/>
      <c r="G939" s="8"/>
      <c r="H939" s="23">
        <f t="shared" si="29"/>
        <v>0</v>
      </c>
      <c r="I939" s="23">
        <f t="shared" si="30"/>
        <v>0</v>
      </c>
    </row>
    <row r="940" spans="1:9">
      <c r="A940" s="8"/>
      <c r="B940" s="8"/>
      <c r="C940" s="23" t="s">
        <v>372</v>
      </c>
      <c r="D940" s="8"/>
      <c r="E940" s="8"/>
      <c r="F940" s="8"/>
      <c r="G940" s="8"/>
      <c r="H940" s="23">
        <f t="shared" si="29"/>
        <v>0</v>
      </c>
      <c r="I940" s="23">
        <f t="shared" si="30"/>
        <v>0</v>
      </c>
    </row>
    <row r="941" spans="1:9">
      <c r="A941" s="8"/>
      <c r="B941" s="8"/>
      <c r="C941" s="23" t="s">
        <v>372</v>
      </c>
      <c r="D941" s="8"/>
      <c r="E941" s="8"/>
      <c r="F941" s="8"/>
      <c r="G941" s="8"/>
      <c r="H941" s="23">
        <f t="shared" si="29"/>
        <v>0</v>
      </c>
      <c r="I941" s="23">
        <f t="shared" si="30"/>
        <v>0</v>
      </c>
    </row>
    <row r="942" spans="1:9">
      <c r="A942" s="8"/>
      <c r="B942" s="8"/>
      <c r="C942" s="23" t="s">
        <v>372</v>
      </c>
      <c r="D942" s="8"/>
      <c r="E942" s="8"/>
      <c r="F942" s="8"/>
      <c r="G942" s="8"/>
      <c r="H942" s="23">
        <f t="shared" si="29"/>
        <v>0</v>
      </c>
      <c r="I942" s="23">
        <f t="shared" si="30"/>
        <v>0</v>
      </c>
    </row>
    <row r="943" spans="1:9">
      <c r="A943" s="8"/>
      <c r="B943" s="8"/>
      <c r="C943" s="23" t="s">
        <v>372</v>
      </c>
      <c r="D943" s="8"/>
      <c r="E943" s="8"/>
      <c r="F943" s="8"/>
      <c r="G943" s="8"/>
      <c r="H943" s="23">
        <f t="shared" si="29"/>
        <v>0</v>
      </c>
      <c r="I943" s="23">
        <f t="shared" si="30"/>
        <v>0</v>
      </c>
    </row>
    <row r="944" spans="1:9">
      <c r="A944" s="8"/>
      <c r="B944" s="8"/>
      <c r="C944" s="23" t="s">
        <v>372</v>
      </c>
      <c r="D944" s="8"/>
      <c r="E944" s="8"/>
      <c r="F944" s="8"/>
      <c r="G944" s="8"/>
      <c r="H944" s="23">
        <f t="shared" si="29"/>
        <v>0</v>
      </c>
      <c r="I944" s="23">
        <f t="shared" si="30"/>
        <v>0</v>
      </c>
    </row>
    <row r="945" spans="1:9">
      <c r="A945" s="8"/>
      <c r="B945" s="8"/>
      <c r="C945" s="23" t="s">
        <v>372</v>
      </c>
      <c r="D945" s="8"/>
      <c r="E945" s="8"/>
      <c r="F945" s="8"/>
      <c r="G945" s="8"/>
      <c r="H945" s="23">
        <f t="shared" si="29"/>
        <v>0</v>
      </c>
      <c r="I945" s="23">
        <f t="shared" si="30"/>
        <v>0</v>
      </c>
    </row>
    <row r="946" spans="1:9">
      <c r="A946" s="8"/>
      <c r="B946" s="8"/>
      <c r="C946" s="23" t="s">
        <v>372</v>
      </c>
      <c r="D946" s="8"/>
      <c r="E946" s="8"/>
      <c r="F946" s="8"/>
      <c r="G946" s="8"/>
      <c r="H946" s="23">
        <f t="shared" si="29"/>
        <v>0</v>
      </c>
      <c r="I946" s="23">
        <f t="shared" si="30"/>
        <v>0</v>
      </c>
    </row>
    <row r="947" spans="1:9">
      <c r="A947" s="8"/>
      <c r="B947" s="8"/>
      <c r="C947" s="23" t="s">
        <v>372</v>
      </c>
      <c r="D947" s="8"/>
      <c r="E947" s="8"/>
      <c r="F947" s="8"/>
      <c r="G947" s="8"/>
      <c r="H947" s="23">
        <f t="shared" si="29"/>
        <v>0</v>
      </c>
      <c r="I947" s="23">
        <f t="shared" si="30"/>
        <v>0</v>
      </c>
    </row>
    <row r="948" spans="1:9">
      <c r="A948" s="8"/>
      <c r="B948" s="8"/>
      <c r="C948" s="23" t="s">
        <v>372</v>
      </c>
      <c r="D948" s="8"/>
      <c r="E948" s="8"/>
      <c r="F948" s="8"/>
      <c r="G948" s="8"/>
      <c r="H948" s="23">
        <f t="shared" si="29"/>
        <v>0</v>
      </c>
      <c r="I948" s="23">
        <f t="shared" si="30"/>
        <v>0</v>
      </c>
    </row>
    <row r="949" spans="1:9">
      <c r="A949" s="8"/>
      <c r="B949" s="8"/>
      <c r="C949" s="23" t="s">
        <v>372</v>
      </c>
      <c r="D949" s="8"/>
      <c r="E949" s="8"/>
      <c r="F949" s="8"/>
      <c r="G949" s="8"/>
      <c r="H949" s="23">
        <f t="shared" si="29"/>
        <v>0</v>
      </c>
      <c r="I949" s="23">
        <f t="shared" si="30"/>
        <v>0</v>
      </c>
    </row>
    <row r="950" spans="1:9">
      <c r="A950" s="8"/>
      <c r="B950" s="8"/>
      <c r="C950" s="23" t="s">
        <v>372</v>
      </c>
      <c r="D950" s="8"/>
      <c r="E950" s="8"/>
      <c r="F950" s="8"/>
      <c r="G950" s="8"/>
      <c r="H950" s="23">
        <f t="shared" si="29"/>
        <v>0</v>
      </c>
      <c r="I950" s="23">
        <f t="shared" si="30"/>
        <v>0</v>
      </c>
    </row>
    <row r="951" spans="1:9">
      <c r="A951" s="8"/>
      <c r="B951" s="8"/>
      <c r="C951" s="23" t="s">
        <v>372</v>
      </c>
      <c r="D951" s="8"/>
      <c r="E951" s="8"/>
      <c r="F951" s="8"/>
      <c r="G951" s="8"/>
      <c r="H951" s="23">
        <f t="shared" si="29"/>
        <v>0</v>
      </c>
      <c r="I951" s="23">
        <f t="shared" si="30"/>
        <v>0</v>
      </c>
    </row>
    <row r="952" spans="1:9">
      <c r="A952" s="8"/>
      <c r="B952" s="8"/>
      <c r="C952" s="23" t="s">
        <v>372</v>
      </c>
      <c r="D952" s="8"/>
      <c r="E952" s="8"/>
      <c r="F952" s="8"/>
      <c r="G952" s="8"/>
      <c r="H952" s="23">
        <f t="shared" si="29"/>
        <v>0</v>
      </c>
      <c r="I952" s="23">
        <f t="shared" si="30"/>
        <v>0</v>
      </c>
    </row>
    <row r="953" spans="1:9">
      <c r="A953" s="8"/>
      <c r="B953" s="8"/>
      <c r="C953" s="23" t="s">
        <v>372</v>
      </c>
      <c r="D953" s="8"/>
      <c r="E953" s="8"/>
      <c r="F953" s="8"/>
      <c r="G953" s="8"/>
      <c r="H953" s="23">
        <f t="shared" si="29"/>
        <v>0</v>
      </c>
      <c r="I953" s="23">
        <f t="shared" si="30"/>
        <v>0</v>
      </c>
    </row>
    <row r="954" spans="1:9">
      <c r="A954" s="8"/>
      <c r="B954" s="8"/>
      <c r="C954" s="23" t="s">
        <v>372</v>
      </c>
      <c r="D954" s="8"/>
      <c r="E954" s="8"/>
      <c r="F954" s="8"/>
      <c r="G954" s="8"/>
      <c r="H954" s="23">
        <f t="shared" si="29"/>
        <v>0</v>
      </c>
      <c r="I954" s="23">
        <f t="shared" si="30"/>
        <v>0</v>
      </c>
    </row>
    <row r="955" spans="1:9">
      <c r="A955" s="8"/>
      <c r="B955" s="8"/>
      <c r="C955" s="23" t="s">
        <v>372</v>
      </c>
      <c r="D955" s="8"/>
      <c r="E955" s="8"/>
      <c r="F955" s="8"/>
      <c r="G955" s="8"/>
      <c r="H955" s="23">
        <f t="shared" si="29"/>
        <v>0</v>
      </c>
      <c r="I955" s="23">
        <f t="shared" si="30"/>
        <v>0</v>
      </c>
    </row>
    <row r="956" spans="1:9">
      <c r="A956" s="8"/>
      <c r="B956" s="8"/>
      <c r="C956" s="23" t="s">
        <v>372</v>
      </c>
      <c r="D956" s="8"/>
      <c r="E956" s="8"/>
      <c r="F956" s="8"/>
      <c r="G956" s="8"/>
      <c r="H956" s="23">
        <f t="shared" si="29"/>
        <v>0</v>
      </c>
      <c r="I956" s="23">
        <f t="shared" si="30"/>
        <v>0</v>
      </c>
    </row>
    <row r="957" spans="1:9">
      <c r="A957" s="8"/>
      <c r="B957" s="8"/>
      <c r="C957" s="23" t="s">
        <v>372</v>
      </c>
      <c r="D957" s="8"/>
      <c r="E957" s="8"/>
      <c r="F957" s="8"/>
      <c r="G957" s="8"/>
      <c r="H957" s="23">
        <f t="shared" si="29"/>
        <v>0</v>
      </c>
      <c r="I957" s="23">
        <f t="shared" si="30"/>
        <v>0</v>
      </c>
    </row>
    <row r="958" spans="1:9">
      <c r="A958" s="8"/>
      <c r="B958" s="8"/>
      <c r="C958" s="23" t="s">
        <v>372</v>
      </c>
      <c r="D958" s="8"/>
      <c r="E958" s="8"/>
      <c r="F958" s="8"/>
      <c r="G958" s="8"/>
      <c r="H958" s="23">
        <f t="shared" si="29"/>
        <v>0</v>
      </c>
      <c r="I958" s="23">
        <f t="shared" si="30"/>
        <v>0</v>
      </c>
    </row>
    <row r="959" spans="1:9">
      <c r="A959" s="8"/>
      <c r="B959" s="8"/>
      <c r="C959" s="23" t="s">
        <v>372</v>
      </c>
      <c r="D959" s="8"/>
      <c r="E959" s="8"/>
      <c r="F959" s="8"/>
      <c r="G959" s="8"/>
      <c r="H959" s="23">
        <f t="shared" si="29"/>
        <v>0</v>
      </c>
      <c r="I959" s="23">
        <f t="shared" si="30"/>
        <v>0</v>
      </c>
    </row>
    <row r="960" spans="1:9">
      <c r="A960" s="8"/>
      <c r="B960" s="8"/>
      <c r="C960" s="23" t="s">
        <v>372</v>
      </c>
      <c r="D960" s="8"/>
      <c r="E960" s="8"/>
      <c r="F960" s="8"/>
      <c r="G960" s="8"/>
      <c r="H960" s="23">
        <f t="shared" si="29"/>
        <v>0</v>
      </c>
      <c r="I960" s="23">
        <f t="shared" si="30"/>
        <v>0</v>
      </c>
    </row>
    <row r="961" spans="1:9">
      <c r="A961" s="8"/>
      <c r="B961" s="8"/>
      <c r="C961" s="23" t="s">
        <v>372</v>
      </c>
      <c r="D961" s="8"/>
      <c r="E961" s="8"/>
      <c r="F961" s="8"/>
      <c r="G961" s="8"/>
      <c r="H961" s="23">
        <f t="shared" si="29"/>
        <v>0</v>
      </c>
      <c r="I961" s="23">
        <f t="shared" si="30"/>
        <v>0</v>
      </c>
    </row>
    <row r="962" spans="1:9">
      <c r="A962" s="8"/>
      <c r="B962" s="8"/>
      <c r="C962" s="23" t="s">
        <v>372</v>
      </c>
      <c r="D962" s="8"/>
      <c r="E962" s="8"/>
      <c r="F962" s="8"/>
      <c r="G962" s="8"/>
      <c r="H962" s="23">
        <f t="shared" si="29"/>
        <v>0</v>
      </c>
      <c r="I962" s="23">
        <f t="shared" si="30"/>
        <v>0</v>
      </c>
    </row>
    <row r="963" spans="1:9">
      <c r="A963" s="8"/>
      <c r="B963" s="8"/>
      <c r="C963" s="23" t="s">
        <v>372</v>
      </c>
      <c r="D963" s="8"/>
      <c r="E963" s="8"/>
      <c r="F963" s="8"/>
      <c r="G963" s="8"/>
      <c r="H963" s="23">
        <f t="shared" si="29"/>
        <v>0</v>
      </c>
      <c r="I963" s="23">
        <f t="shared" si="30"/>
        <v>0</v>
      </c>
    </row>
    <row r="964" spans="1:9">
      <c r="A964" s="8"/>
      <c r="B964" s="8"/>
      <c r="C964" s="23" t="s">
        <v>372</v>
      </c>
      <c r="D964" s="8"/>
      <c r="E964" s="8"/>
      <c r="F964" s="8"/>
      <c r="G964" s="8"/>
      <c r="H964" s="23">
        <f t="shared" ref="H964:H1002" si="31">SUMPRODUCT($D$2:$G$2,D964:G964)</f>
        <v>0</v>
      </c>
      <c r="I964" s="23">
        <f t="shared" ref="I964:I1002" si="32">SUM(D964:G964)</f>
        <v>0</v>
      </c>
    </row>
    <row r="965" spans="1:9">
      <c r="A965" s="8"/>
      <c r="B965" s="8"/>
      <c r="C965" s="23" t="s">
        <v>372</v>
      </c>
      <c r="D965" s="8"/>
      <c r="E965" s="8"/>
      <c r="F965" s="8"/>
      <c r="G965" s="8"/>
      <c r="H965" s="23">
        <f t="shared" si="31"/>
        <v>0</v>
      </c>
      <c r="I965" s="23">
        <f t="shared" si="32"/>
        <v>0</v>
      </c>
    </row>
    <row r="966" spans="1:9">
      <c r="A966" s="8"/>
      <c r="B966" s="8"/>
      <c r="C966" s="23" t="s">
        <v>372</v>
      </c>
      <c r="D966" s="8"/>
      <c r="E966" s="8"/>
      <c r="F966" s="8"/>
      <c r="G966" s="8"/>
      <c r="H966" s="23">
        <f t="shared" si="31"/>
        <v>0</v>
      </c>
      <c r="I966" s="23">
        <f t="shared" si="32"/>
        <v>0</v>
      </c>
    </row>
    <row r="967" spans="1:9">
      <c r="A967" s="8"/>
      <c r="B967" s="8"/>
      <c r="C967" s="23" t="s">
        <v>372</v>
      </c>
      <c r="D967" s="8"/>
      <c r="E967" s="8"/>
      <c r="F967" s="8"/>
      <c r="G967" s="8"/>
      <c r="H967" s="23">
        <f t="shared" si="31"/>
        <v>0</v>
      </c>
      <c r="I967" s="23">
        <f t="shared" si="32"/>
        <v>0</v>
      </c>
    </row>
    <row r="968" spans="1:9">
      <c r="A968" s="8"/>
      <c r="B968" s="8"/>
      <c r="C968" s="23" t="s">
        <v>372</v>
      </c>
      <c r="D968" s="8"/>
      <c r="E968" s="8"/>
      <c r="F968" s="8"/>
      <c r="G968" s="8"/>
      <c r="H968" s="23">
        <f t="shared" si="31"/>
        <v>0</v>
      </c>
      <c r="I968" s="23">
        <f t="shared" si="32"/>
        <v>0</v>
      </c>
    </row>
    <row r="969" spans="1:9">
      <c r="A969" s="8"/>
      <c r="B969" s="8"/>
      <c r="C969" s="23" t="s">
        <v>372</v>
      </c>
      <c r="D969" s="8"/>
      <c r="E969" s="8"/>
      <c r="F969" s="8"/>
      <c r="G969" s="8"/>
      <c r="H969" s="23">
        <f t="shared" si="31"/>
        <v>0</v>
      </c>
      <c r="I969" s="23">
        <f t="shared" si="32"/>
        <v>0</v>
      </c>
    </row>
    <row r="970" spans="1:9">
      <c r="A970" s="8"/>
      <c r="B970" s="8"/>
      <c r="C970" s="23" t="s">
        <v>372</v>
      </c>
      <c r="D970" s="8"/>
      <c r="E970" s="8"/>
      <c r="F970" s="8"/>
      <c r="G970" s="8"/>
      <c r="H970" s="23">
        <f t="shared" si="31"/>
        <v>0</v>
      </c>
      <c r="I970" s="23">
        <f t="shared" si="32"/>
        <v>0</v>
      </c>
    </row>
    <row r="971" spans="1:9">
      <c r="A971" s="8"/>
      <c r="B971" s="8"/>
      <c r="C971" s="23" t="s">
        <v>372</v>
      </c>
      <c r="D971" s="8"/>
      <c r="E971" s="8"/>
      <c r="F971" s="8"/>
      <c r="G971" s="8"/>
      <c r="H971" s="23">
        <f t="shared" si="31"/>
        <v>0</v>
      </c>
      <c r="I971" s="23">
        <f t="shared" si="32"/>
        <v>0</v>
      </c>
    </row>
    <row r="972" spans="1:9">
      <c r="A972" s="8"/>
      <c r="B972" s="8"/>
      <c r="C972" s="23" t="s">
        <v>372</v>
      </c>
      <c r="D972" s="8"/>
      <c r="E972" s="8"/>
      <c r="F972" s="8"/>
      <c r="G972" s="8"/>
      <c r="H972" s="23">
        <f t="shared" si="31"/>
        <v>0</v>
      </c>
      <c r="I972" s="23">
        <f t="shared" si="32"/>
        <v>0</v>
      </c>
    </row>
    <row r="973" spans="1:9">
      <c r="A973" s="8"/>
      <c r="B973" s="8"/>
      <c r="C973" s="23" t="s">
        <v>372</v>
      </c>
      <c r="D973" s="8"/>
      <c r="E973" s="8"/>
      <c r="F973" s="8"/>
      <c r="G973" s="8"/>
      <c r="H973" s="23">
        <f t="shared" si="31"/>
        <v>0</v>
      </c>
      <c r="I973" s="23">
        <f t="shared" si="32"/>
        <v>0</v>
      </c>
    </row>
    <row r="974" spans="1:9">
      <c r="A974" s="8"/>
      <c r="B974" s="8"/>
      <c r="C974" s="23" t="s">
        <v>372</v>
      </c>
      <c r="D974" s="8"/>
      <c r="E974" s="8"/>
      <c r="F974" s="8"/>
      <c r="G974" s="8"/>
      <c r="H974" s="23">
        <f t="shared" si="31"/>
        <v>0</v>
      </c>
      <c r="I974" s="23">
        <f t="shared" si="32"/>
        <v>0</v>
      </c>
    </row>
    <row r="975" spans="1:9">
      <c r="A975" s="8"/>
      <c r="B975" s="8"/>
      <c r="C975" s="23" t="s">
        <v>372</v>
      </c>
      <c r="D975" s="8"/>
      <c r="E975" s="8"/>
      <c r="F975" s="8"/>
      <c r="G975" s="8"/>
      <c r="H975" s="23">
        <f t="shared" si="31"/>
        <v>0</v>
      </c>
      <c r="I975" s="23">
        <f t="shared" si="32"/>
        <v>0</v>
      </c>
    </row>
    <row r="976" spans="1:9">
      <c r="A976" s="8"/>
      <c r="B976" s="8"/>
      <c r="C976" s="23" t="s">
        <v>372</v>
      </c>
      <c r="D976" s="8"/>
      <c r="E976" s="8"/>
      <c r="F976" s="8"/>
      <c r="G976" s="8"/>
      <c r="H976" s="23">
        <f t="shared" si="31"/>
        <v>0</v>
      </c>
      <c r="I976" s="23">
        <f t="shared" si="32"/>
        <v>0</v>
      </c>
    </row>
    <row r="977" spans="1:9">
      <c r="A977" s="8"/>
      <c r="B977" s="8"/>
      <c r="C977" s="23" t="s">
        <v>372</v>
      </c>
      <c r="D977" s="8"/>
      <c r="E977" s="8"/>
      <c r="F977" s="8"/>
      <c r="G977" s="8"/>
      <c r="H977" s="23">
        <f t="shared" si="31"/>
        <v>0</v>
      </c>
      <c r="I977" s="23">
        <f t="shared" si="32"/>
        <v>0</v>
      </c>
    </row>
    <row r="978" spans="1:9">
      <c r="A978" s="8"/>
      <c r="B978" s="8"/>
      <c r="C978" s="23" t="s">
        <v>372</v>
      </c>
      <c r="D978" s="8"/>
      <c r="E978" s="8"/>
      <c r="F978" s="8"/>
      <c r="G978" s="8"/>
      <c r="H978" s="23">
        <f t="shared" si="31"/>
        <v>0</v>
      </c>
      <c r="I978" s="23">
        <f t="shared" si="32"/>
        <v>0</v>
      </c>
    </row>
    <row r="979" spans="1:9">
      <c r="A979" s="8"/>
      <c r="B979" s="8"/>
      <c r="C979" s="23" t="s">
        <v>372</v>
      </c>
      <c r="D979" s="8"/>
      <c r="E979" s="8"/>
      <c r="F979" s="8"/>
      <c r="G979" s="8"/>
      <c r="H979" s="23">
        <f t="shared" si="31"/>
        <v>0</v>
      </c>
      <c r="I979" s="23">
        <f t="shared" si="32"/>
        <v>0</v>
      </c>
    </row>
    <row r="980" spans="1:9">
      <c r="A980" s="8"/>
      <c r="B980" s="8"/>
      <c r="C980" s="23" t="s">
        <v>372</v>
      </c>
      <c r="D980" s="8"/>
      <c r="E980" s="8"/>
      <c r="F980" s="8"/>
      <c r="G980" s="8"/>
      <c r="H980" s="23">
        <f t="shared" si="31"/>
        <v>0</v>
      </c>
      <c r="I980" s="23">
        <f t="shared" si="32"/>
        <v>0</v>
      </c>
    </row>
    <row r="981" spans="1:9">
      <c r="A981" s="8"/>
      <c r="B981" s="8"/>
      <c r="C981" s="23" t="s">
        <v>372</v>
      </c>
      <c r="D981" s="8"/>
      <c r="E981" s="8"/>
      <c r="F981" s="8"/>
      <c r="G981" s="8"/>
      <c r="H981" s="23">
        <f t="shared" si="31"/>
        <v>0</v>
      </c>
      <c r="I981" s="23">
        <f t="shared" si="32"/>
        <v>0</v>
      </c>
    </row>
    <row r="982" spans="1:9">
      <c r="A982" s="8"/>
      <c r="B982" s="8"/>
      <c r="C982" s="23" t="s">
        <v>372</v>
      </c>
      <c r="D982" s="8"/>
      <c r="E982" s="8"/>
      <c r="F982" s="8"/>
      <c r="G982" s="8"/>
      <c r="H982" s="23">
        <f t="shared" si="31"/>
        <v>0</v>
      </c>
      <c r="I982" s="23">
        <f t="shared" si="32"/>
        <v>0</v>
      </c>
    </row>
    <row r="983" spans="1:9">
      <c r="A983" s="8"/>
      <c r="B983" s="8"/>
      <c r="C983" s="23" t="s">
        <v>372</v>
      </c>
      <c r="D983" s="8"/>
      <c r="E983" s="8"/>
      <c r="F983" s="8"/>
      <c r="G983" s="8"/>
      <c r="H983" s="23">
        <f t="shared" si="31"/>
        <v>0</v>
      </c>
      <c r="I983" s="23">
        <f t="shared" si="32"/>
        <v>0</v>
      </c>
    </row>
    <row r="984" spans="1:9">
      <c r="A984" s="8"/>
      <c r="B984" s="8"/>
      <c r="C984" s="23" t="s">
        <v>372</v>
      </c>
      <c r="D984" s="8"/>
      <c r="E984" s="8"/>
      <c r="F984" s="8"/>
      <c r="G984" s="8"/>
      <c r="H984" s="23">
        <f t="shared" si="31"/>
        <v>0</v>
      </c>
      <c r="I984" s="23">
        <f t="shared" si="32"/>
        <v>0</v>
      </c>
    </row>
    <row r="985" spans="1:9">
      <c r="A985" s="8"/>
      <c r="B985" s="8"/>
      <c r="C985" s="23" t="s">
        <v>372</v>
      </c>
      <c r="D985" s="8"/>
      <c r="E985" s="8"/>
      <c r="F985" s="8"/>
      <c r="G985" s="8"/>
      <c r="H985" s="23">
        <f t="shared" si="31"/>
        <v>0</v>
      </c>
      <c r="I985" s="23">
        <f t="shared" si="32"/>
        <v>0</v>
      </c>
    </row>
    <row r="986" spans="1:9">
      <c r="A986" s="8"/>
      <c r="B986" s="8"/>
      <c r="C986" s="23" t="s">
        <v>372</v>
      </c>
      <c r="D986" s="8"/>
      <c r="E986" s="8"/>
      <c r="F986" s="8"/>
      <c r="G986" s="8"/>
      <c r="H986" s="23">
        <f t="shared" si="31"/>
        <v>0</v>
      </c>
      <c r="I986" s="23">
        <f t="shared" si="32"/>
        <v>0</v>
      </c>
    </row>
    <row r="987" spans="1:9">
      <c r="A987" s="8"/>
      <c r="B987" s="8"/>
      <c r="C987" s="23" t="s">
        <v>372</v>
      </c>
      <c r="D987" s="8"/>
      <c r="E987" s="8"/>
      <c r="F987" s="8"/>
      <c r="G987" s="8"/>
      <c r="H987" s="23">
        <f t="shared" si="31"/>
        <v>0</v>
      </c>
      <c r="I987" s="23">
        <f t="shared" si="32"/>
        <v>0</v>
      </c>
    </row>
    <row r="988" spans="1:9">
      <c r="A988" s="8"/>
      <c r="B988" s="8"/>
      <c r="C988" s="23" t="s">
        <v>372</v>
      </c>
      <c r="D988" s="8"/>
      <c r="E988" s="8"/>
      <c r="F988" s="8"/>
      <c r="G988" s="8"/>
      <c r="H988" s="23">
        <f t="shared" si="31"/>
        <v>0</v>
      </c>
      <c r="I988" s="23">
        <f t="shared" si="32"/>
        <v>0</v>
      </c>
    </row>
    <row r="989" spans="1:9">
      <c r="A989" s="8"/>
      <c r="B989" s="8"/>
      <c r="C989" s="23" t="s">
        <v>372</v>
      </c>
      <c r="D989" s="8"/>
      <c r="E989" s="8"/>
      <c r="F989" s="8"/>
      <c r="G989" s="8"/>
      <c r="H989" s="23">
        <f t="shared" si="31"/>
        <v>0</v>
      </c>
      <c r="I989" s="23">
        <f t="shared" si="32"/>
        <v>0</v>
      </c>
    </row>
    <row r="990" spans="1:9">
      <c r="A990" s="8"/>
      <c r="B990" s="8"/>
      <c r="C990" s="23" t="s">
        <v>372</v>
      </c>
      <c r="D990" s="8"/>
      <c r="E990" s="8"/>
      <c r="F990" s="8"/>
      <c r="G990" s="8"/>
      <c r="H990" s="23">
        <f t="shared" si="31"/>
        <v>0</v>
      </c>
      <c r="I990" s="23">
        <f t="shared" si="32"/>
        <v>0</v>
      </c>
    </row>
    <row r="991" spans="1:9">
      <c r="A991" s="8"/>
      <c r="B991" s="8"/>
      <c r="C991" s="23" t="s">
        <v>372</v>
      </c>
      <c r="D991" s="8"/>
      <c r="E991" s="8"/>
      <c r="F991" s="8"/>
      <c r="G991" s="8"/>
      <c r="H991" s="23">
        <f t="shared" si="31"/>
        <v>0</v>
      </c>
      <c r="I991" s="23">
        <f t="shared" si="32"/>
        <v>0</v>
      </c>
    </row>
    <row r="992" spans="1:9">
      <c r="A992" s="8"/>
      <c r="B992" s="8"/>
      <c r="C992" s="23" t="s">
        <v>372</v>
      </c>
      <c r="D992" s="8"/>
      <c r="E992" s="8"/>
      <c r="F992" s="8"/>
      <c r="G992" s="8"/>
      <c r="H992" s="23">
        <f t="shared" si="31"/>
        <v>0</v>
      </c>
      <c r="I992" s="23">
        <f t="shared" si="32"/>
        <v>0</v>
      </c>
    </row>
    <row r="993" spans="1:9">
      <c r="A993" s="8"/>
      <c r="B993" s="8"/>
      <c r="C993" s="23" t="s">
        <v>372</v>
      </c>
      <c r="D993" s="8"/>
      <c r="E993" s="8"/>
      <c r="F993" s="8"/>
      <c r="G993" s="8"/>
      <c r="H993" s="23">
        <f t="shared" si="31"/>
        <v>0</v>
      </c>
      <c r="I993" s="23">
        <f t="shared" si="32"/>
        <v>0</v>
      </c>
    </row>
    <row r="994" spans="1:9">
      <c r="A994" s="8"/>
      <c r="B994" s="8"/>
      <c r="C994" s="23" t="s">
        <v>372</v>
      </c>
      <c r="D994" s="8"/>
      <c r="E994" s="8"/>
      <c r="F994" s="8"/>
      <c r="G994" s="8"/>
      <c r="H994" s="23">
        <f t="shared" si="31"/>
        <v>0</v>
      </c>
      <c r="I994" s="23">
        <f t="shared" si="32"/>
        <v>0</v>
      </c>
    </row>
    <row r="995" spans="1:9">
      <c r="A995" s="8"/>
      <c r="B995" s="8"/>
      <c r="C995" s="23" t="s">
        <v>372</v>
      </c>
      <c r="D995" s="8"/>
      <c r="E995" s="8"/>
      <c r="F995" s="8"/>
      <c r="G995" s="8"/>
      <c r="H995" s="23">
        <f t="shared" si="31"/>
        <v>0</v>
      </c>
      <c r="I995" s="23">
        <f t="shared" si="32"/>
        <v>0</v>
      </c>
    </row>
    <row r="996" spans="1:9">
      <c r="A996" s="8"/>
      <c r="B996" s="8"/>
      <c r="C996" s="23" t="s">
        <v>372</v>
      </c>
      <c r="D996" s="8"/>
      <c r="E996" s="8"/>
      <c r="F996" s="8"/>
      <c r="G996" s="8"/>
      <c r="H996" s="23">
        <f t="shared" si="31"/>
        <v>0</v>
      </c>
      <c r="I996" s="23">
        <f t="shared" si="32"/>
        <v>0</v>
      </c>
    </row>
    <row r="997" spans="1:9">
      <c r="A997" s="8"/>
      <c r="B997" s="8"/>
      <c r="C997" s="23" t="s">
        <v>372</v>
      </c>
      <c r="D997" s="8"/>
      <c r="E997" s="8"/>
      <c r="F997" s="8"/>
      <c r="G997" s="8"/>
      <c r="H997" s="23">
        <f t="shared" si="31"/>
        <v>0</v>
      </c>
      <c r="I997" s="23">
        <f t="shared" si="32"/>
        <v>0</v>
      </c>
    </row>
    <row r="998" spans="1:9">
      <c r="A998" s="8"/>
      <c r="B998" s="8"/>
      <c r="C998" s="23" t="s">
        <v>372</v>
      </c>
      <c r="D998" s="8"/>
      <c r="E998" s="8"/>
      <c r="F998" s="8"/>
      <c r="G998" s="8"/>
      <c r="H998" s="23">
        <f t="shared" si="31"/>
        <v>0</v>
      </c>
      <c r="I998" s="23">
        <f t="shared" si="32"/>
        <v>0</v>
      </c>
    </row>
    <row r="999" spans="1:9">
      <c r="A999" s="8"/>
      <c r="B999" s="8"/>
      <c r="C999" s="23" t="s">
        <v>372</v>
      </c>
      <c r="D999" s="8"/>
      <c r="E999" s="8"/>
      <c r="F999" s="8"/>
      <c r="G999" s="8"/>
      <c r="H999" s="23">
        <f t="shared" si="31"/>
        <v>0</v>
      </c>
      <c r="I999" s="23">
        <f t="shared" si="32"/>
        <v>0</v>
      </c>
    </row>
    <row r="1000" spans="1:9">
      <c r="A1000" s="8"/>
      <c r="B1000" s="8"/>
      <c r="C1000" s="23" t="s">
        <v>372</v>
      </c>
      <c r="D1000" s="8"/>
      <c r="E1000" s="8"/>
      <c r="F1000" s="8"/>
      <c r="G1000" s="8"/>
      <c r="H1000" s="23">
        <f t="shared" si="31"/>
        <v>0</v>
      </c>
      <c r="I1000" s="23">
        <f t="shared" si="32"/>
        <v>0</v>
      </c>
    </row>
    <row r="1001" spans="1:9">
      <c r="A1001" s="8"/>
      <c r="B1001" s="8"/>
      <c r="C1001" s="23" t="s">
        <v>372</v>
      </c>
      <c r="D1001" s="8"/>
      <c r="E1001" s="8"/>
      <c r="F1001" s="8"/>
      <c r="G1001" s="8"/>
      <c r="H1001" s="23">
        <f t="shared" si="31"/>
        <v>0</v>
      </c>
      <c r="I1001" s="23">
        <f t="shared" si="32"/>
        <v>0</v>
      </c>
    </row>
    <row r="1002" spans="1:9">
      <c r="A1002" s="8"/>
      <c r="B1002" s="8"/>
      <c r="C1002" s="23" t="s">
        <v>372</v>
      </c>
      <c r="D1002" s="8"/>
      <c r="E1002" s="8"/>
      <c r="F1002" s="8"/>
      <c r="G1002" s="8"/>
      <c r="H1002" s="23">
        <f t="shared" si="31"/>
        <v>0</v>
      </c>
      <c r="I1002" s="23">
        <f t="shared" si="32"/>
        <v>0</v>
      </c>
    </row>
  </sheetData>
  <mergeCells count="4">
    <mergeCell ref="A1:A2"/>
    <mergeCell ref="B1:B2"/>
    <mergeCell ref="H1:H2"/>
    <mergeCell ref="I1:I2"/>
  </mergeCells>
  <conditionalFormatting sqref="A101">
    <cfRule type="duplicateValues" dxfId="0" priority="8"/>
  </conditionalFormatting>
  <conditionalFormatting sqref="A196">
    <cfRule type="duplicateValues" dxfId="0" priority="4"/>
  </conditionalFormatting>
  <conditionalFormatting sqref="A226">
    <cfRule type="duplicateValues" dxfId="0" priority="3"/>
  </conditionalFormatting>
  <conditionalFormatting sqref="A227">
    <cfRule type="duplicateValues" dxfId="0" priority="2"/>
  </conditionalFormatting>
  <conditionalFormatting sqref="A228">
    <cfRule type="duplicateValues" dxfId="0" priority="1"/>
  </conditionalFormatting>
  <conditionalFormatting sqref="A102:A103">
    <cfRule type="duplicateValues" dxfId="0" priority="9"/>
  </conditionalFormatting>
  <conditionalFormatting sqref="A104:A123">
    <cfRule type="duplicateValues" dxfId="0" priority="10"/>
  </conditionalFormatting>
  <conditionalFormatting sqref="A124:A130">
    <cfRule type="duplicateValues" dxfId="0" priority="11"/>
  </conditionalFormatting>
  <conditionalFormatting sqref="A197:A198">
    <cfRule type="duplicateValues" dxfId="0" priority="5"/>
  </conditionalFormatting>
  <conditionalFormatting sqref="A199:A218">
    <cfRule type="duplicateValues" dxfId="0" priority="6"/>
  </conditionalFormatting>
  <conditionalFormatting sqref="A219:A225">
    <cfRule type="duplicateValues" dxfId="0" priority="7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126" activePane="bottomLeft" state="frozen"/>
      <selection/>
      <selection pane="bottomLeft" activeCell="B152" sqref="B152"/>
    </sheetView>
  </sheetViews>
  <sheetFormatPr defaultColWidth="9.90833333333333" defaultRowHeight="13.5" outlineLevelCol="7"/>
  <cols>
    <col min="1" max="1" width="12.7833333333333" customWidth="1"/>
    <col min="2" max="2" width="7.10833333333333" customWidth="1"/>
    <col min="3" max="5" width="12.6583333333333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447</v>
      </c>
      <c r="D1" s="4" t="s">
        <v>2</v>
      </c>
      <c r="E1" s="4" t="s">
        <v>448</v>
      </c>
      <c r="F1" s="2" t="s">
        <v>449</v>
      </c>
      <c r="G1" s="2" t="s">
        <v>450</v>
      </c>
    </row>
    <row r="2" spans="1:5">
      <c r="A2" s="4"/>
      <c r="B2" s="4"/>
      <c r="C2" s="4"/>
      <c r="D2" s="4"/>
      <c r="E2" s="4"/>
    </row>
    <row r="3" spans="1:8">
      <c r="A3" s="5">
        <v>20195183301</v>
      </c>
      <c r="B3" s="5" t="s">
        <v>10</v>
      </c>
      <c r="C3" s="6">
        <f t="shared" ref="C3:C28" si="0">IFERROR(SUM(D3*0.8+E3*0.2),0)</f>
        <v>74.9030466666667</v>
      </c>
      <c r="D3" s="6">
        <f>IFERROR(VLOOKUP(A3,【A】!A:C,3,0),0)</f>
        <v>72.5625</v>
      </c>
      <c r="E3" s="6">
        <f>IFERROR((VLOOKUP(A3,【B职务】!A:I,8,0)*3+VLOOKUP(A3,【B特殊】!A:I,8,0))/(3+VLOOKUP(A3,【B特殊】!A:I,9,0)),0)+IFERROR(VLOOKUP(A3,【B职务】!A:C,3,0),0)</f>
        <v>84.2652333333333</v>
      </c>
      <c r="H3" s="7" t="s">
        <v>9</v>
      </c>
    </row>
    <row r="4" spans="1:8">
      <c r="A4" s="5">
        <v>20195183304</v>
      </c>
      <c r="B4" s="5" t="s">
        <v>13</v>
      </c>
      <c r="C4" s="6">
        <f t="shared" si="0"/>
        <v>84.25</v>
      </c>
      <c r="D4" s="6">
        <f>IFERROR(VLOOKUP(A4,【A】!A:C,3,0),0)</f>
        <v>90.3125</v>
      </c>
      <c r="E4" s="6">
        <f>IFERROR((VLOOKUP(A4,【B职务】!A:I,8,0)*3+VLOOKUP(A4,【B特殊】!A:I,8,0))/(3+VLOOKUP(A4,【B特殊】!A:I,9,0)),0)+IFERROR(VLOOKUP(A4,【B职务】!A:C,3,0),0)</f>
        <v>60</v>
      </c>
      <c r="H4" s="3" t="s">
        <v>12</v>
      </c>
    </row>
    <row r="5" spans="1:8">
      <c r="A5" s="5">
        <v>20195183305</v>
      </c>
      <c r="B5" s="5" t="s">
        <v>15</v>
      </c>
      <c r="C5" s="6">
        <f t="shared" si="0"/>
        <v>83.20381</v>
      </c>
      <c r="D5" s="6">
        <f>IFERROR(VLOOKUP(A5,【A】!A:C,3,0),0)</f>
        <v>84.1875</v>
      </c>
      <c r="E5" s="6">
        <f>IFERROR((VLOOKUP(A5,【B职务】!A:I,8,0)*3+VLOOKUP(A5,【B特殊】!A:I,8,0))/(3+VLOOKUP(A5,【B特殊】!A:I,9,0)),0)+IFERROR(VLOOKUP(A5,【B职务】!A:C,3,0),0)</f>
        <v>79.26905</v>
      </c>
      <c r="H5" s="3" t="s">
        <v>451</v>
      </c>
    </row>
    <row r="6" spans="1:8">
      <c r="A6" s="5">
        <v>20195183306</v>
      </c>
      <c r="B6" s="5" t="s">
        <v>17</v>
      </c>
      <c r="C6" s="6">
        <f t="shared" si="0"/>
        <v>76.25</v>
      </c>
      <c r="D6" s="6">
        <f>IFERROR(VLOOKUP(A6,【A】!A:C,3,0),0)</f>
        <v>76.3125</v>
      </c>
      <c r="E6" s="6">
        <f>IFERROR((VLOOKUP(A6,【B职务】!A:I,8,0)*3+VLOOKUP(A6,【B特殊】!A:I,8,0))/(3+VLOOKUP(A6,【B特殊】!A:I,9,0)),0)+IFERROR(VLOOKUP(A6,【B职务】!A:C,3,0),0)</f>
        <v>76</v>
      </c>
      <c r="H6" s="3" t="s">
        <v>16</v>
      </c>
    </row>
    <row r="7" spans="1:5">
      <c r="A7" s="5">
        <v>20195183307</v>
      </c>
      <c r="B7" s="5" t="s">
        <v>19</v>
      </c>
      <c r="C7" s="6">
        <f t="shared" si="0"/>
        <v>82.1290322580645</v>
      </c>
      <c r="D7" s="6">
        <f>IFERROR(VLOOKUP(A7,【A】!A:C,3,0),0)</f>
        <v>82.625</v>
      </c>
      <c r="E7" s="6">
        <f>IFERROR((VLOOKUP(A7,【B职务】!A:I,8,0)*3+VLOOKUP(A7,【B特殊】!A:I,8,0))/(3+VLOOKUP(A7,【B特殊】!A:I,9,0)),0)+IFERROR(VLOOKUP(A7,【B职务】!A:C,3,0),0)</f>
        <v>80.1451612903226</v>
      </c>
    </row>
    <row r="8" spans="1:8">
      <c r="A8" s="5">
        <v>20195183308</v>
      </c>
      <c r="B8" s="5" t="s">
        <v>20</v>
      </c>
      <c r="C8" s="6">
        <f t="shared" si="0"/>
        <v>71.15</v>
      </c>
      <c r="D8" s="6">
        <f>IFERROR(VLOOKUP(A8,【A】!A:C,3,0),0)</f>
        <v>73.9375</v>
      </c>
      <c r="E8" s="6">
        <f>IFERROR((VLOOKUP(A8,【B职务】!A:I,8,0)*3+VLOOKUP(A8,【B特殊】!A:I,8,0))/(3+VLOOKUP(A8,【B特殊】!A:I,9,0)),0)+IFERROR(VLOOKUP(A8,【B职务】!A:C,3,0),0)</f>
        <v>60</v>
      </c>
      <c r="H8" s="7" t="s">
        <v>452</v>
      </c>
    </row>
    <row r="9" spans="1:8">
      <c r="A9" s="5">
        <v>20195183309</v>
      </c>
      <c r="B9" s="5" t="s">
        <v>21</v>
      </c>
      <c r="C9" s="6">
        <f t="shared" si="0"/>
        <v>68.75</v>
      </c>
      <c r="D9" s="6">
        <f>IFERROR(VLOOKUP(A9,【A】!A:C,3,0),0)</f>
        <v>71.0625</v>
      </c>
      <c r="E9" s="6">
        <f>IFERROR((VLOOKUP(A9,【B职务】!A:I,8,0)*3+VLOOKUP(A9,【B特殊】!A:I,8,0))/(3+VLOOKUP(A9,【B特殊】!A:I,9,0)),0)+IFERROR(VLOOKUP(A9,【B职务】!A:C,3,0),0)</f>
        <v>59.5</v>
      </c>
      <c r="H9" s="3" t="s">
        <v>453</v>
      </c>
    </row>
    <row r="10" spans="1:5">
      <c r="A10" s="5">
        <v>20195183310</v>
      </c>
      <c r="B10" s="5" t="s">
        <v>22</v>
      </c>
      <c r="C10" s="6">
        <f t="shared" si="0"/>
        <v>62.75</v>
      </c>
      <c r="D10" s="6">
        <f>IFERROR(VLOOKUP(A10,【A】!A:C,3,0),0)</f>
        <v>63.4375</v>
      </c>
      <c r="E10" s="6">
        <f>IFERROR((VLOOKUP(A10,【B职务】!A:I,8,0)*3+VLOOKUP(A10,【B特殊】!A:I,8,0))/(3+VLOOKUP(A10,【B特殊】!A:I,9,0)),0)+IFERROR(VLOOKUP(A10,【B职务】!A:C,3,0),0)</f>
        <v>60</v>
      </c>
    </row>
    <row r="11" spans="1:5">
      <c r="A11" s="5">
        <v>20195183312</v>
      </c>
      <c r="B11" s="5" t="s">
        <v>23</v>
      </c>
      <c r="C11" s="6">
        <f t="shared" si="0"/>
        <v>70.10545</v>
      </c>
      <c r="D11" s="6">
        <f>IFERROR(VLOOKUP(A11,【A】!A:C,3,0),0)</f>
        <v>71.1875</v>
      </c>
      <c r="E11" s="6">
        <f>IFERROR((VLOOKUP(A11,【B职务】!A:I,8,0)*3+VLOOKUP(A11,【B特殊】!A:I,8,0))/(3+VLOOKUP(A11,【B特殊】!A:I,9,0)),0)+IFERROR(VLOOKUP(A11,【B职务】!A:C,3,0),0)</f>
        <v>65.77725</v>
      </c>
    </row>
    <row r="12" spans="1:8">
      <c r="A12" s="5">
        <v>20195183313</v>
      </c>
      <c r="B12" s="5" t="s">
        <v>24</v>
      </c>
      <c r="C12" s="6">
        <f t="shared" si="0"/>
        <v>77.9</v>
      </c>
      <c r="D12" s="6">
        <f>IFERROR(VLOOKUP(A12,【A】!A:C,3,0),0)</f>
        <v>77.375</v>
      </c>
      <c r="E12" s="6">
        <f>IFERROR((VLOOKUP(A12,【B职务】!A:I,8,0)*3+VLOOKUP(A12,【B特殊】!A:I,8,0))/(3+VLOOKUP(A12,【B特殊】!A:I,9,0)),0)+IFERROR(VLOOKUP(A12,【B职务】!A:C,3,0),0)</f>
        <v>80</v>
      </c>
      <c r="H12" s="7" t="s">
        <v>454</v>
      </c>
    </row>
    <row r="13" spans="1:8">
      <c r="A13" s="5">
        <v>20195183314</v>
      </c>
      <c r="B13" s="5" t="s">
        <v>25</v>
      </c>
      <c r="C13" s="6">
        <f t="shared" si="0"/>
        <v>71.75</v>
      </c>
      <c r="D13" s="6">
        <f>IFERROR(VLOOKUP(A13,【A】!A:C,3,0),0)</f>
        <v>70.8125</v>
      </c>
      <c r="E13" s="6">
        <f>IFERROR((VLOOKUP(A13,【B职务】!A:I,8,0)*3+VLOOKUP(A13,【B特殊】!A:I,8,0))/(3+VLOOKUP(A13,【B特殊】!A:I,9,0)),0)+IFERROR(VLOOKUP(A13,【B职务】!A:C,3,0),0)</f>
        <v>75.5</v>
      </c>
      <c r="H13" s="3" t="s">
        <v>455</v>
      </c>
    </row>
    <row r="14" spans="1:8">
      <c r="A14" s="5">
        <v>20195183315</v>
      </c>
      <c r="B14" s="5" t="s">
        <v>26</v>
      </c>
      <c r="C14" s="6">
        <f t="shared" si="0"/>
        <v>79.65</v>
      </c>
      <c r="D14" s="6">
        <f>IFERROR(VLOOKUP(A14,【A】!A:C,3,0),0)</f>
        <v>82.0625</v>
      </c>
      <c r="E14" s="6">
        <f>IFERROR((VLOOKUP(A14,【B职务】!A:I,8,0)*3+VLOOKUP(A14,【B特殊】!A:I,8,0))/(3+VLOOKUP(A14,【B特殊】!A:I,9,0)),0)+IFERROR(VLOOKUP(A14,【B职务】!A:C,3,0),0)</f>
        <v>70</v>
      </c>
      <c r="H14" s="3" t="s">
        <v>456</v>
      </c>
    </row>
    <row r="15" spans="1:8">
      <c r="A15" s="5">
        <v>20195183316</v>
      </c>
      <c r="B15" s="5" t="s">
        <v>27</v>
      </c>
      <c r="C15" s="6">
        <f t="shared" si="0"/>
        <v>76.21877</v>
      </c>
      <c r="D15" s="6">
        <f>IFERROR(VLOOKUP(A15,【A】!A:C,3,0),0)</f>
        <v>76.3125</v>
      </c>
      <c r="E15" s="6">
        <f>IFERROR((VLOOKUP(A15,【B职务】!A:I,8,0)*3+VLOOKUP(A15,【B特殊】!A:I,8,0))/(3+VLOOKUP(A15,【B特殊】!A:I,9,0)),0)+IFERROR(VLOOKUP(A15,【B职务】!A:C,3,0),0)</f>
        <v>75.84385</v>
      </c>
      <c r="H15" s="3" t="s">
        <v>457</v>
      </c>
    </row>
    <row r="16" spans="1:5">
      <c r="A16" s="5">
        <v>20195183317</v>
      </c>
      <c r="B16" s="5" t="s">
        <v>28</v>
      </c>
      <c r="C16" s="6">
        <f t="shared" si="0"/>
        <v>68.4</v>
      </c>
      <c r="D16" s="6">
        <f>IFERROR(VLOOKUP(A16,【A】!A:C,3,0),0)</f>
        <v>70.5</v>
      </c>
      <c r="E16" s="6">
        <f>IFERROR((VLOOKUP(A16,【B职务】!A:I,8,0)*3+VLOOKUP(A16,【B特殊】!A:I,8,0))/(3+VLOOKUP(A16,【B特殊】!A:I,9,0)),0)+IFERROR(VLOOKUP(A16,【B职务】!A:C,3,0),0)</f>
        <v>60</v>
      </c>
    </row>
    <row r="17" spans="1:5">
      <c r="A17" s="5">
        <v>20195183318</v>
      </c>
      <c r="B17" s="5" t="s">
        <v>29</v>
      </c>
      <c r="C17" s="6">
        <f t="shared" si="0"/>
        <v>73.25</v>
      </c>
      <c r="D17" s="6">
        <f>IFERROR(VLOOKUP(A17,【A】!A:C,3,0),0)</f>
        <v>74.0625</v>
      </c>
      <c r="E17" s="6">
        <f>IFERROR((VLOOKUP(A17,【B职务】!A:I,8,0)*3+VLOOKUP(A17,【B特殊】!A:I,8,0))/(3+VLOOKUP(A17,【B特殊】!A:I,9,0)),0)+IFERROR(VLOOKUP(A17,【B职务】!A:C,3,0),0)</f>
        <v>70</v>
      </c>
    </row>
    <row r="18" spans="1:5">
      <c r="A18" s="5">
        <v>20195183320</v>
      </c>
      <c r="B18" s="5" t="s">
        <v>30</v>
      </c>
      <c r="C18" s="6">
        <f t="shared" si="0"/>
        <v>86.294285</v>
      </c>
      <c r="D18" s="6">
        <f>IFERROR(VLOOKUP(A18,【A】!A:C,3,0),0)</f>
        <v>85.8125</v>
      </c>
      <c r="E18" s="6">
        <f>IFERROR((VLOOKUP(A18,【B职务】!A:I,8,0)*3+VLOOKUP(A18,【B特殊】!A:I,8,0))/(3+VLOOKUP(A18,【B特殊】!A:I,9,0)),0)+IFERROR(VLOOKUP(A18,【B职务】!A:C,3,0),0)</f>
        <v>88.221425</v>
      </c>
    </row>
    <row r="19" spans="1:5">
      <c r="A19" s="5">
        <v>20195183321</v>
      </c>
      <c r="B19" s="5" t="s">
        <v>31</v>
      </c>
      <c r="C19" s="6">
        <f t="shared" si="0"/>
        <v>66</v>
      </c>
      <c r="D19" s="6">
        <f>IFERROR(VLOOKUP(A19,【A】!A:C,3,0),0)</f>
        <v>67.875</v>
      </c>
      <c r="E19" s="6">
        <f>IFERROR((VLOOKUP(A19,【B职务】!A:I,8,0)*3+VLOOKUP(A19,【B特殊】!A:I,8,0))/(3+VLOOKUP(A19,【B特殊】!A:I,9,0)),0)+IFERROR(VLOOKUP(A19,【B职务】!A:C,3,0),0)</f>
        <v>58.5</v>
      </c>
    </row>
    <row r="20" spans="1:5">
      <c r="A20" s="5">
        <v>20195183322</v>
      </c>
      <c r="B20" s="5" t="s">
        <v>32</v>
      </c>
      <c r="C20" s="6">
        <f t="shared" si="0"/>
        <v>74.85</v>
      </c>
      <c r="D20" s="6">
        <f>IFERROR(VLOOKUP(A20,【A】!A:C,3,0),0)</f>
        <v>78.5625</v>
      </c>
      <c r="E20" s="6">
        <f>IFERROR((VLOOKUP(A20,【B职务】!A:I,8,0)*3+VLOOKUP(A20,【B特殊】!A:I,8,0))/(3+VLOOKUP(A20,【B特殊】!A:I,9,0)),0)+IFERROR(VLOOKUP(A20,【B职务】!A:C,3,0),0)</f>
        <v>60</v>
      </c>
    </row>
    <row r="21" spans="1:5">
      <c r="A21" s="5">
        <v>20195183323</v>
      </c>
      <c r="B21" s="5" t="s">
        <v>33</v>
      </c>
      <c r="C21" s="6">
        <f t="shared" si="0"/>
        <v>71.05</v>
      </c>
      <c r="D21" s="6">
        <f>IFERROR(VLOOKUP(A21,【A】!A:C,3,0),0)</f>
        <v>71.3125</v>
      </c>
      <c r="E21" s="6">
        <f>IFERROR((VLOOKUP(A21,【B职务】!A:I,8,0)*3+VLOOKUP(A21,【B特殊】!A:I,8,0))/(3+VLOOKUP(A21,【B特殊】!A:I,9,0)),0)+IFERROR(VLOOKUP(A21,【B职务】!A:C,3,0),0)</f>
        <v>70</v>
      </c>
    </row>
    <row r="22" spans="1:5">
      <c r="A22" s="5">
        <v>20195183324</v>
      </c>
      <c r="B22" s="5" t="s">
        <v>34</v>
      </c>
      <c r="C22" s="6">
        <f t="shared" si="0"/>
        <v>76.4</v>
      </c>
      <c r="D22" s="6">
        <f>IFERROR(VLOOKUP(A22,【A】!A:C,3,0),0)</f>
        <v>76.625</v>
      </c>
      <c r="E22" s="6">
        <f>IFERROR((VLOOKUP(A22,【B职务】!A:I,8,0)*3+VLOOKUP(A22,【B特殊】!A:I,8,0))/(3+VLOOKUP(A22,【B特殊】!A:I,9,0)),0)+IFERROR(VLOOKUP(A22,【B职务】!A:C,3,0),0)</f>
        <v>75.5</v>
      </c>
    </row>
    <row r="23" spans="1:5">
      <c r="A23" s="5">
        <v>20195183325</v>
      </c>
      <c r="B23" s="5" t="s">
        <v>35</v>
      </c>
      <c r="C23" s="6">
        <f t="shared" si="0"/>
        <v>87.617516</v>
      </c>
      <c r="D23" s="6">
        <f>IFERROR(VLOOKUP(A23,【A】!A:C,3,0),0)</f>
        <v>89.25</v>
      </c>
      <c r="E23" s="6">
        <f>IFERROR((VLOOKUP(A23,【B职务】!A:I,8,0)*3+VLOOKUP(A23,【B特殊】!A:I,8,0))/(3+VLOOKUP(A23,【B特殊】!A:I,9,0)),0)+IFERROR(VLOOKUP(A23,【B职务】!A:C,3,0),0)</f>
        <v>81.08758</v>
      </c>
    </row>
    <row r="24" spans="1:5">
      <c r="A24" s="5">
        <v>20195183326</v>
      </c>
      <c r="B24" s="5" t="s">
        <v>36</v>
      </c>
      <c r="C24" s="6">
        <f t="shared" si="0"/>
        <v>72.15</v>
      </c>
      <c r="D24" s="6">
        <f>IFERROR(VLOOKUP(A24,【A】!A:C,3,0),0)</f>
        <v>75.3125</v>
      </c>
      <c r="E24" s="6">
        <f>IFERROR((VLOOKUP(A24,【B职务】!A:I,8,0)*3+VLOOKUP(A24,【B特殊】!A:I,8,0))/(3+VLOOKUP(A24,【B特殊】!A:I,9,0)),0)+IFERROR(VLOOKUP(A24,【B职务】!A:C,3,0),0)</f>
        <v>59.5</v>
      </c>
    </row>
    <row r="25" spans="1:5">
      <c r="A25" s="5">
        <v>20195183327</v>
      </c>
      <c r="B25" s="5" t="s">
        <v>37</v>
      </c>
      <c r="C25" s="6">
        <f t="shared" si="0"/>
        <v>73.2758</v>
      </c>
      <c r="D25" s="6">
        <f>IFERROR(VLOOKUP(A25,【A】!A:C,3,0),0)</f>
        <v>69.1875</v>
      </c>
      <c r="E25" s="6">
        <f>IFERROR((VLOOKUP(A25,【B职务】!A:I,8,0)*3+VLOOKUP(A25,【B特殊】!A:I,8,0))/(3+VLOOKUP(A25,【B特殊】!A:I,9,0)),0)+IFERROR(VLOOKUP(A25,【B职务】!A:C,3,0),0)</f>
        <v>89.629</v>
      </c>
    </row>
    <row r="26" spans="1:5">
      <c r="A26" s="5">
        <v>20195183328</v>
      </c>
      <c r="B26" s="5" t="s">
        <v>38</v>
      </c>
      <c r="C26" s="6">
        <f t="shared" si="0"/>
        <v>79.5826086956522</v>
      </c>
      <c r="D26" s="6">
        <f>IFERROR(VLOOKUP(A26,【A】!A:C,3,0),0)</f>
        <v>81</v>
      </c>
      <c r="E26" s="6">
        <f>IFERROR((VLOOKUP(A26,【B职务】!A:I,8,0)*3+VLOOKUP(A26,【B特殊】!A:I,8,0))/(3+VLOOKUP(A26,【B特殊】!A:I,9,0)),0)+IFERROR(VLOOKUP(A26,【B职务】!A:C,3,0),0)</f>
        <v>73.9130434782609</v>
      </c>
    </row>
    <row r="27" spans="1:5">
      <c r="A27" s="5">
        <v>20195183329</v>
      </c>
      <c r="B27" s="5" t="s">
        <v>39</v>
      </c>
      <c r="C27" s="6">
        <f t="shared" si="0"/>
        <v>76.4666666666667</v>
      </c>
      <c r="D27" s="6">
        <f>IFERROR(VLOOKUP(A27,【A】!A:C,3,0),0)</f>
        <v>77.25</v>
      </c>
      <c r="E27" s="6">
        <f>IFERROR((VLOOKUP(A27,【B职务】!A:I,8,0)*3+VLOOKUP(A27,【B特殊】!A:I,8,0))/(3+VLOOKUP(A27,【B特殊】!A:I,9,0)),0)+IFERROR(VLOOKUP(A27,【B职务】!A:C,3,0),0)</f>
        <v>73.3333333333333</v>
      </c>
    </row>
    <row r="28" spans="1:5">
      <c r="A28" s="5">
        <v>20195183330</v>
      </c>
      <c r="B28" s="5" t="s">
        <v>40</v>
      </c>
      <c r="C28" s="6">
        <f t="shared" si="0"/>
        <v>79.7744948453608</v>
      </c>
      <c r="D28" s="6">
        <f>IFERROR(VLOOKUP(A28,【A】!A:C,3,0),0)</f>
        <v>79.9375</v>
      </c>
      <c r="E28" s="6">
        <f>IFERROR((VLOOKUP(A28,【B职务】!A:I,8,0)*3+VLOOKUP(A28,【B特殊】!A:I,8,0))/(3+VLOOKUP(A28,【B特殊】!A:I,9,0)),0)+IFERROR(VLOOKUP(A28,【B职务】!A:C,3,0),0)</f>
        <v>79.1224742268041</v>
      </c>
    </row>
    <row r="29" spans="1:5">
      <c r="A29" s="5">
        <v>20195183332</v>
      </c>
      <c r="B29" s="5" t="s">
        <v>41</v>
      </c>
      <c r="C29" s="6">
        <f t="shared" ref="C29:C92" si="1">IFERROR(SUM(D29*0.8+E29*0.2),0)</f>
        <v>69.9951807228916</v>
      </c>
      <c r="D29" s="6">
        <f>IFERROR(VLOOKUP(A29,【A】!A:C,3,0),0)</f>
        <v>63</v>
      </c>
      <c r="E29" s="6">
        <f>IFERROR((VLOOKUP(A29,【B职务】!A:I,8,0)*3+VLOOKUP(A29,【B特殊】!A:I,8,0))/(3+VLOOKUP(A29,【B特殊】!A:I,9,0)),0)+IFERROR(VLOOKUP(A29,【B职务】!A:C,3,0),0)</f>
        <v>97.9759036144578</v>
      </c>
    </row>
    <row r="30" spans="1:5">
      <c r="A30" s="5">
        <v>20195183333</v>
      </c>
      <c r="B30" s="5" t="s">
        <v>42</v>
      </c>
      <c r="C30" s="6">
        <f t="shared" si="1"/>
        <v>71.05</v>
      </c>
      <c r="D30" s="6">
        <f>IFERROR(VLOOKUP(A30,【A】!A:C,3,0),0)</f>
        <v>73.8125</v>
      </c>
      <c r="E30" s="6">
        <f>IFERROR((VLOOKUP(A30,【B职务】!A:I,8,0)*3+VLOOKUP(A30,【B特殊】!A:I,8,0))/(3+VLOOKUP(A30,【B特殊】!A:I,9,0)),0)+IFERROR(VLOOKUP(A30,【B职务】!A:C,3,0),0)</f>
        <v>60</v>
      </c>
    </row>
    <row r="31" spans="1:5">
      <c r="A31" s="5">
        <v>20195183334</v>
      </c>
      <c r="B31" s="5" t="s">
        <v>43</v>
      </c>
      <c r="C31" s="6">
        <f t="shared" si="1"/>
        <v>67.9928571428571</v>
      </c>
      <c r="D31" s="6">
        <f>IFERROR(VLOOKUP(A31,【A】!A:C,3,0),0)</f>
        <v>68.5625</v>
      </c>
      <c r="E31" s="6">
        <f>IFERROR((VLOOKUP(A31,【B职务】!A:I,8,0)*3+VLOOKUP(A31,【B特殊】!A:I,8,0))/(3+VLOOKUP(A31,【B特殊】!A:I,9,0)),0)+IFERROR(VLOOKUP(A31,【B职务】!A:C,3,0),0)</f>
        <v>65.7142857142857</v>
      </c>
    </row>
    <row r="32" spans="1:5">
      <c r="A32" s="5">
        <v>20195183335</v>
      </c>
      <c r="B32" s="5" t="s">
        <v>44</v>
      </c>
      <c r="C32" s="6">
        <f t="shared" si="1"/>
        <v>73.9</v>
      </c>
      <c r="D32" s="6">
        <f>IFERROR(VLOOKUP(A32,【A】!A:C,3,0),0)</f>
        <v>74.875</v>
      </c>
      <c r="E32" s="6">
        <f>IFERROR((VLOOKUP(A32,【B职务】!A:I,8,0)*3+VLOOKUP(A32,【B特殊】!A:I,8,0))/(3+VLOOKUP(A32,【B特殊】!A:I,9,0)),0)+IFERROR(VLOOKUP(A32,【B职务】!A:C,3,0),0)</f>
        <v>70</v>
      </c>
    </row>
    <row r="33" spans="1:5">
      <c r="A33" s="5">
        <v>20195183336</v>
      </c>
      <c r="B33" s="5" t="s">
        <v>45</v>
      </c>
      <c r="C33" s="6">
        <f t="shared" si="1"/>
        <v>71.85995</v>
      </c>
      <c r="D33" s="6">
        <f>IFERROR(VLOOKUP(A33,【A】!A:C,3,0),0)</f>
        <v>73.375</v>
      </c>
      <c r="E33" s="6">
        <f>IFERROR((VLOOKUP(A33,【B职务】!A:I,8,0)*3+VLOOKUP(A33,【B特殊】!A:I,8,0))/(3+VLOOKUP(A33,【B特殊】!A:I,9,0)),0)+IFERROR(VLOOKUP(A33,【B职务】!A:C,3,0),0)</f>
        <v>65.79975</v>
      </c>
    </row>
    <row r="34" spans="1:5">
      <c r="A34" s="8">
        <v>20165308721</v>
      </c>
      <c r="B34" s="8" t="s">
        <v>405</v>
      </c>
      <c r="C34" s="6">
        <f t="shared" si="1"/>
        <v>65.95</v>
      </c>
      <c r="D34" s="6">
        <f>IFERROR(VLOOKUP(A34,[10]【A】!A:C,3,0),0)</f>
        <v>66.9375</v>
      </c>
      <c r="E34" s="6">
        <f>IFERROR((VLOOKUP(A34,[10]【B职务】!A:I,8,0)*3+VLOOKUP(A34,[10]【B特殊】!A:I,8,0))/(3+VLOOKUP(A34,[10]【B特殊】!A:I,9,0)),0)+IFERROR(VLOOKUP(A34,[10]【B职务】!A:C,3,0),0)</f>
        <v>62</v>
      </c>
    </row>
    <row r="35" spans="1:5">
      <c r="A35" s="8">
        <v>20185238322</v>
      </c>
      <c r="B35" s="8" t="s">
        <v>406</v>
      </c>
      <c r="C35" s="6">
        <f t="shared" si="1"/>
        <v>78.0342105263158</v>
      </c>
      <c r="D35" s="6">
        <f>IFERROR(VLOOKUP(A35,[7]【A】!A:C,3,0),0)</f>
        <v>80.4375</v>
      </c>
      <c r="E35" s="6">
        <f>IFERROR((VLOOKUP(A35,[7]【B职务】!A:I,8,0)*3+VLOOKUP(A35,[7]【B特殊】!A:I,8,0))/(3+VLOOKUP(A35,[7]【B特殊】!A:I,9,0)),0)+IFERROR(VLOOKUP(A35,[7]【B职务】!A:C,3,0),0)</f>
        <v>68.4210526315789</v>
      </c>
    </row>
    <row r="36" spans="1:5">
      <c r="A36" s="8">
        <v>20185268409</v>
      </c>
      <c r="B36" s="8" t="s">
        <v>407</v>
      </c>
      <c r="C36" s="6">
        <f t="shared" si="1"/>
        <v>76.5</v>
      </c>
      <c r="D36" s="6">
        <f>IFERROR(VLOOKUP(A36,[7]【A】!A:C,3,0),0)</f>
        <v>80.625</v>
      </c>
      <c r="E36" s="6">
        <f>IFERROR((VLOOKUP(A36,[7]【B职务】!A:I,8,0)*3+VLOOKUP(A36,[7]【B特殊】!A:I,8,0))/(3+VLOOKUP(A36,[7]【B特殊】!A:I,9,0)),0)+IFERROR(VLOOKUP(A36,[7]【B职务】!A:C,3,0),0)</f>
        <v>60</v>
      </c>
    </row>
    <row r="37" spans="1:5">
      <c r="A37" s="8">
        <v>20195183401</v>
      </c>
      <c r="B37" s="8" t="s">
        <v>408</v>
      </c>
      <c r="C37" s="6">
        <f t="shared" si="1"/>
        <v>73.2</v>
      </c>
      <c r="D37" s="6">
        <f>IFERROR(VLOOKUP(A37,[7]【A】!A:C,3,0),0)</f>
        <v>76.625</v>
      </c>
      <c r="E37" s="6">
        <f>IFERROR((VLOOKUP(A37,[7]【B职务】!A:I,8,0)*3+VLOOKUP(A37,[7]【B特殊】!A:I,8,0))/(3+VLOOKUP(A37,[7]【B特殊】!A:I,9,0)),0)+IFERROR(VLOOKUP(A37,[7]【B职务】!A:C,3,0),0)</f>
        <v>59.5</v>
      </c>
    </row>
    <row r="38" spans="1:5">
      <c r="A38" s="8">
        <v>20195183402</v>
      </c>
      <c r="B38" s="8" t="s">
        <v>409</v>
      </c>
      <c r="C38" s="6">
        <f t="shared" si="1"/>
        <v>72.1</v>
      </c>
      <c r="D38" s="6">
        <f>IFERROR(VLOOKUP(A38,[7]【A】!A:C,3,0),0)</f>
        <v>75.125</v>
      </c>
      <c r="E38" s="6">
        <f>IFERROR((VLOOKUP(A38,[7]【B职务】!A:I,8,0)*3+VLOOKUP(A38,[7]【B特殊】!A:I,8,0))/(3+VLOOKUP(A38,[7]【B特殊】!A:I,9,0)),0)+IFERROR(VLOOKUP(A38,[7]【B职务】!A:C,3,0),0)</f>
        <v>60</v>
      </c>
    </row>
    <row r="39" spans="1:5">
      <c r="A39" s="8">
        <v>20195183404</v>
      </c>
      <c r="B39" s="8" t="s">
        <v>410</v>
      </c>
      <c r="C39" s="6">
        <f t="shared" si="1"/>
        <v>71.65</v>
      </c>
      <c r="D39" s="6">
        <f>IFERROR(VLOOKUP(A39,[7]【A】!A:C,3,0),0)</f>
        <v>74.5625</v>
      </c>
      <c r="E39" s="6">
        <f>IFERROR((VLOOKUP(A39,[7]【B职务】!A:I,8,0)*3+VLOOKUP(A39,[7]【B特殊】!A:I,8,0))/(3+VLOOKUP(A39,[7]【B特殊】!A:I,9,0)),0)+IFERROR(VLOOKUP(A39,[7]【B职务】!A:C,3,0),0)</f>
        <v>60</v>
      </c>
    </row>
    <row r="40" spans="1:5">
      <c r="A40" s="8">
        <v>20195183405</v>
      </c>
      <c r="B40" s="8" t="s">
        <v>411</v>
      </c>
      <c r="C40" s="6">
        <f t="shared" si="1"/>
        <v>75.5</v>
      </c>
      <c r="D40" s="6">
        <f>IFERROR(VLOOKUP(A40,[7]【A】!A:C,3,0),0)</f>
        <v>79.375</v>
      </c>
      <c r="E40" s="6">
        <f>IFERROR((VLOOKUP(A40,[7]【B职务】!A:I,8,0)*3+VLOOKUP(A40,[7]【B特殊】!A:I,8,0))/(3+VLOOKUP(A40,[7]【B特殊】!A:I,9,0)),0)+IFERROR(VLOOKUP(A40,[7]【B职务】!A:C,3,0),0)</f>
        <v>60</v>
      </c>
    </row>
    <row r="41" spans="1:5">
      <c r="A41" s="8">
        <v>20195183406</v>
      </c>
      <c r="B41" s="8" t="s">
        <v>412</v>
      </c>
      <c r="C41" s="6">
        <f t="shared" si="1"/>
        <v>77.85</v>
      </c>
      <c r="D41" s="6">
        <f>IFERROR(VLOOKUP(A41,[7]【A】!A:C,3,0),0)</f>
        <v>82.3125</v>
      </c>
      <c r="E41" s="6">
        <f>IFERROR((VLOOKUP(A41,[7]【B职务】!A:I,8,0)*3+VLOOKUP(A41,[7]【B特殊】!A:I,8,0))/(3+VLOOKUP(A41,[7]【B特殊】!A:I,9,0)),0)+IFERROR(VLOOKUP(A41,[7]【B职务】!A:C,3,0),0)</f>
        <v>60</v>
      </c>
    </row>
    <row r="42" spans="1:5">
      <c r="A42" s="8">
        <v>20195183408</v>
      </c>
      <c r="B42" s="8" t="s">
        <v>413</v>
      </c>
      <c r="C42" s="6">
        <f t="shared" si="1"/>
        <v>82.2746218181818</v>
      </c>
      <c r="D42" s="6">
        <f>IFERROR(VLOOKUP(A42,[7]【A】!A:C,3,0),0)</f>
        <v>80.4375</v>
      </c>
      <c r="E42" s="6">
        <f>IFERROR((VLOOKUP(A42,[7]【B职务】!A:I,8,0)*3+VLOOKUP(A42,[7]【B特殊】!A:I,8,0))/(3+VLOOKUP(A42,[7]【B特殊】!A:I,9,0)),0)+IFERROR(VLOOKUP(A42,[7]【B职务】!A:C,3,0),0)</f>
        <v>89.6231090909091</v>
      </c>
    </row>
    <row r="43" spans="1:5">
      <c r="A43" s="8">
        <v>20195183409</v>
      </c>
      <c r="B43" s="8" t="s">
        <v>414</v>
      </c>
      <c r="C43" s="6">
        <f t="shared" si="1"/>
        <v>84.3</v>
      </c>
      <c r="D43" s="6">
        <f>IFERROR(VLOOKUP(A43,[7]【A】!A:C,3,0),0)</f>
        <v>86.375</v>
      </c>
      <c r="E43" s="6">
        <f>IFERROR((VLOOKUP(A43,[7]【B职务】!A:I,8,0)*3+VLOOKUP(A43,[7]【B特殊】!A:I,8,0))/(3+VLOOKUP(A43,[7]【B特殊】!A:I,9,0)),0)+IFERROR(VLOOKUP(A43,[7]【B职务】!A:C,3,0),0)</f>
        <v>76</v>
      </c>
    </row>
    <row r="44" spans="1:5">
      <c r="A44" s="8">
        <v>20195183410</v>
      </c>
      <c r="B44" s="8" t="s">
        <v>415</v>
      </c>
      <c r="C44" s="6">
        <f t="shared" si="1"/>
        <v>72.15</v>
      </c>
      <c r="D44" s="6">
        <f>IFERROR(VLOOKUP(A44,[7]【A】!A:C,3,0),0)</f>
        <v>75.1875</v>
      </c>
      <c r="E44" s="6">
        <f>IFERROR((VLOOKUP(A44,[7]【B职务】!A:I,8,0)*3+VLOOKUP(A44,[7]【B特殊】!A:I,8,0))/(3+VLOOKUP(A44,[7]【B特殊】!A:I,9,0)),0)+IFERROR(VLOOKUP(A44,[7]【B职务】!A:C,3,0),0)</f>
        <v>60</v>
      </c>
    </row>
    <row r="45" spans="1:5">
      <c r="A45" s="8">
        <v>20195183411</v>
      </c>
      <c r="B45" s="8" t="s">
        <v>416</v>
      </c>
      <c r="C45" s="6">
        <f t="shared" si="1"/>
        <v>73.60313</v>
      </c>
      <c r="D45" s="6">
        <f>IFERROR(VLOOKUP(A45,[7]【A】!A:C,3,0),0)</f>
        <v>71.4375</v>
      </c>
      <c r="E45" s="6">
        <f>IFERROR((VLOOKUP(A45,[7]【B职务】!A:I,8,0)*3+VLOOKUP(A45,[7]【B特殊】!A:I,8,0))/(3+VLOOKUP(A45,[7]【B特殊】!A:I,9,0)),0)+IFERROR(VLOOKUP(A45,[7]【B职务】!A:C,3,0),0)</f>
        <v>82.26565</v>
      </c>
    </row>
    <row r="46" spans="1:5">
      <c r="A46" s="8">
        <v>20195183412</v>
      </c>
      <c r="B46" s="8" t="s">
        <v>417</v>
      </c>
      <c r="C46" s="6">
        <f t="shared" si="1"/>
        <v>72.6928571428572</v>
      </c>
      <c r="D46" s="6">
        <f>IFERROR(VLOOKUP(A46,[7]【A】!A:C,3,0),0)</f>
        <v>74.4375</v>
      </c>
      <c r="E46" s="6">
        <f>IFERROR((VLOOKUP(A46,[7]【B职务】!A:I,8,0)*3+VLOOKUP(A46,[7]【B特殊】!A:I,8,0))/(3+VLOOKUP(A46,[7]【B特殊】!A:I,9,0)),0)+IFERROR(VLOOKUP(A46,[7]【B职务】!A:C,3,0),0)</f>
        <v>65.7142857142857</v>
      </c>
    </row>
    <row r="47" spans="1:5">
      <c r="A47" s="8">
        <v>20195183413</v>
      </c>
      <c r="B47" s="8" t="s">
        <v>418</v>
      </c>
      <c r="C47" s="6">
        <f t="shared" si="1"/>
        <v>82.25</v>
      </c>
      <c r="D47" s="6">
        <f>IFERROR(VLOOKUP(A47,[7]【A】!A:C,3,0),0)</f>
        <v>83.8125</v>
      </c>
      <c r="E47" s="6">
        <f>IFERROR((VLOOKUP(A47,[7]【B职务】!A:I,8,0)*3+VLOOKUP(A47,[7]【B特殊】!A:I,8,0))/(3+VLOOKUP(A47,[7]【B特殊】!A:I,9,0)),0)+IFERROR(VLOOKUP(A47,[7]【B职务】!A:C,3,0),0)</f>
        <v>76</v>
      </c>
    </row>
    <row r="48" spans="1:5">
      <c r="A48" s="8">
        <v>20195183414</v>
      </c>
      <c r="B48" s="8" t="s">
        <v>419</v>
      </c>
      <c r="C48" s="6">
        <f t="shared" si="1"/>
        <v>74.65</v>
      </c>
      <c r="D48" s="6">
        <f>IFERROR(VLOOKUP(A48,[7]【A】!A:C,3,0),0)</f>
        <v>78.5625</v>
      </c>
      <c r="E48" s="6">
        <f>IFERROR((VLOOKUP(A48,[7]【B职务】!A:I,8,0)*3+VLOOKUP(A48,[7]【B特殊】!A:I,8,0))/(3+VLOOKUP(A48,[7]【B特殊】!A:I,9,0)),0)+IFERROR(VLOOKUP(A48,[7]【B职务】!A:C,3,0),0)</f>
        <v>59</v>
      </c>
    </row>
    <row r="49" spans="1:5">
      <c r="A49" s="8">
        <v>20195183415</v>
      </c>
      <c r="B49" s="8" t="s">
        <v>420</v>
      </c>
      <c r="C49" s="6">
        <f t="shared" si="1"/>
        <v>81.05</v>
      </c>
      <c r="D49" s="6">
        <f>IFERROR(VLOOKUP(A49,[7]【A】!A:C,3,0),0)</f>
        <v>83.8125</v>
      </c>
      <c r="E49" s="6">
        <f>IFERROR((VLOOKUP(A49,[7]【B职务】!A:I,8,0)*3+VLOOKUP(A49,[7]【B特殊】!A:I,8,0))/(3+VLOOKUP(A49,[7]【B特殊】!A:I,9,0)),0)+IFERROR(VLOOKUP(A49,[7]【B职务】!A:C,3,0),0)</f>
        <v>70</v>
      </c>
    </row>
    <row r="50" spans="1:5">
      <c r="A50" s="8">
        <v>20195183416</v>
      </c>
      <c r="B50" s="8" t="s">
        <v>421</v>
      </c>
      <c r="C50" s="6">
        <f t="shared" si="1"/>
        <v>74.75</v>
      </c>
      <c r="D50" s="6">
        <f>IFERROR(VLOOKUP(A50,[7]【A】!A:C,3,0),0)</f>
        <v>78.4375</v>
      </c>
      <c r="E50" s="6">
        <f>IFERROR((VLOOKUP(A50,[7]【B职务】!A:I,8,0)*3+VLOOKUP(A50,[7]【B特殊】!A:I,8,0))/(3+VLOOKUP(A50,[7]【B特殊】!A:I,9,0)),0)+IFERROR(VLOOKUP(A50,[7]【B职务】!A:C,3,0),0)</f>
        <v>60</v>
      </c>
    </row>
    <row r="51" spans="1:5">
      <c r="A51" s="8">
        <v>20195183417</v>
      </c>
      <c r="B51" s="8" t="s">
        <v>422</v>
      </c>
      <c r="C51" s="6">
        <f t="shared" si="1"/>
        <v>78.8</v>
      </c>
      <c r="D51" s="6">
        <f>IFERROR(VLOOKUP(A51,[7]【A】!A:C,3,0),0)</f>
        <v>83.5</v>
      </c>
      <c r="E51" s="6">
        <f>IFERROR((VLOOKUP(A51,[7]【B职务】!A:I,8,0)*3+VLOOKUP(A51,[7]【B特殊】!A:I,8,0))/(3+VLOOKUP(A51,[7]【B特殊】!A:I,9,0)),0)+IFERROR(VLOOKUP(A51,[7]【B职务】!A:C,3,0),0)</f>
        <v>60</v>
      </c>
    </row>
    <row r="52" spans="1:5">
      <c r="A52" s="8">
        <v>20195183418</v>
      </c>
      <c r="B52" s="8" t="s">
        <v>423</v>
      </c>
      <c r="C52" s="6">
        <f t="shared" si="1"/>
        <v>74.45095</v>
      </c>
      <c r="D52" s="6">
        <f>IFERROR(VLOOKUP(A52,[7]【A】!A:C,3,0),0)</f>
        <v>76.625</v>
      </c>
      <c r="E52" s="6">
        <f>IFERROR((VLOOKUP(A52,[7]【B职务】!A:I,8,0)*3+VLOOKUP(A52,[7]【B特殊】!A:I,8,0))/(3+VLOOKUP(A52,[7]【B特殊】!A:I,9,0)),0)+IFERROR(VLOOKUP(A52,[7]【B职务】!A:C,3,0),0)</f>
        <v>65.75475</v>
      </c>
    </row>
    <row r="53" spans="1:5">
      <c r="A53" s="8">
        <v>20195183419</v>
      </c>
      <c r="B53" s="8" t="s">
        <v>424</v>
      </c>
      <c r="C53" s="6">
        <f t="shared" si="1"/>
        <v>76.88569</v>
      </c>
      <c r="D53" s="6">
        <f>IFERROR(VLOOKUP(A53,[7]【A】!A:C,3,0),0)</f>
        <v>77</v>
      </c>
      <c r="E53" s="6">
        <f>IFERROR((VLOOKUP(A53,[7]【B职务】!A:I,8,0)*3+VLOOKUP(A53,[7]【B特殊】!A:I,8,0))/(3+VLOOKUP(A53,[7]【B特殊】!A:I,9,0)),0)+IFERROR(VLOOKUP(A53,[7]【B职务】!A:C,3,0),0)</f>
        <v>76.42845</v>
      </c>
    </row>
    <row r="54" spans="1:5">
      <c r="A54" s="8">
        <v>20195183420</v>
      </c>
      <c r="B54" s="8" t="s">
        <v>425</v>
      </c>
      <c r="C54" s="6">
        <f t="shared" si="1"/>
        <v>74.12147</v>
      </c>
      <c r="D54" s="6">
        <f>IFERROR(VLOOKUP(A54,[7]【A】!A:C,3,0),0)</f>
        <v>73.5625</v>
      </c>
      <c r="E54" s="6">
        <f>IFERROR((VLOOKUP(A54,[7]【B职务】!A:I,8,0)*3+VLOOKUP(A54,[7]【B特殊】!A:I,8,0))/(3+VLOOKUP(A54,[7]【B特殊】!A:I,9,0)),0)+IFERROR(VLOOKUP(A54,[7]【B职务】!A:C,3,0),0)</f>
        <v>76.35735</v>
      </c>
    </row>
    <row r="55" spans="1:5">
      <c r="A55" s="8">
        <v>20195183421</v>
      </c>
      <c r="B55" s="8" t="s">
        <v>426</v>
      </c>
      <c r="C55" s="6">
        <f t="shared" si="1"/>
        <v>76.9</v>
      </c>
      <c r="D55" s="6">
        <f>IFERROR(VLOOKUP(A55,[7]【A】!A:C,3,0),0)</f>
        <v>81.125</v>
      </c>
      <c r="E55" s="6">
        <f>IFERROR((VLOOKUP(A55,[7]【B职务】!A:I,8,0)*3+VLOOKUP(A55,[7]【B特殊】!A:I,8,0))/(3+VLOOKUP(A55,[7]【B特殊】!A:I,9,0)),0)+IFERROR(VLOOKUP(A55,[7]【B职务】!A:C,3,0),0)</f>
        <v>60</v>
      </c>
    </row>
    <row r="56" spans="1:5">
      <c r="A56" s="8">
        <v>20195183422</v>
      </c>
      <c r="B56" s="8" t="s">
        <v>427</v>
      </c>
      <c r="C56" s="6">
        <f t="shared" si="1"/>
        <v>76.1</v>
      </c>
      <c r="D56" s="6">
        <f>IFERROR(VLOOKUP(A56,[7]【A】!A:C,3,0),0)</f>
        <v>80.125</v>
      </c>
      <c r="E56" s="6">
        <f>IFERROR((VLOOKUP(A56,[7]【B职务】!A:I,8,0)*3+VLOOKUP(A56,[7]【B特殊】!A:I,8,0))/(3+VLOOKUP(A56,[7]【B特殊】!A:I,9,0)),0)+IFERROR(VLOOKUP(A56,[7]【B职务】!A:C,3,0),0)</f>
        <v>60</v>
      </c>
    </row>
    <row r="57" spans="1:5">
      <c r="A57" s="8">
        <v>20195183423</v>
      </c>
      <c r="B57" s="8" t="s">
        <v>428</v>
      </c>
      <c r="C57" s="6">
        <f t="shared" si="1"/>
        <v>77.05</v>
      </c>
      <c r="D57" s="6">
        <f>IFERROR(VLOOKUP(A57,[7]【A】!A:C,3,0),0)</f>
        <v>78.8125</v>
      </c>
      <c r="E57" s="6">
        <f>IFERROR((VLOOKUP(A57,[7]【B职务】!A:I,8,0)*3+VLOOKUP(A57,[7]【B特殊】!A:I,8,0))/(3+VLOOKUP(A57,[7]【B特殊】!A:I,9,0)),0)+IFERROR(VLOOKUP(A57,[7]【B职务】!A:C,3,0),0)</f>
        <v>70</v>
      </c>
    </row>
    <row r="58" spans="1:5">
      <c r="A58" s="8">
        <v>20195183425</v>
      </c>
      <c r="B58" s="8" t="s">
        <v>429</v>
      </c>
      <c r="C58" s="6">
        <f t="shared" si="1"/>
        <v>63.95</v>
      </c>
      <c r="D58" s="6">
        <f>IFERROR(VLOOKUP(A58,[7]【A】!A:C,3,0),0)</f>
        <v>64.9375</v>
      </c>
      <c r="E58" s="6">
        <f>IFERROR((VLOOKUP(A58,[7]【B职务】!A:I,8,0)*3+VLOOKUP(A58,[7]【B特殊】!A:I,8,0))/(3+VLOOKUP(A58,[7]【B特殊】!A:I,9,0)),0)+IFERROR(VLOOKUP(A58,[7]【B职务】!A:C,3,0),0)</f>
        <v>60</v>
      </c>
    </row>
    <row r="59" spans="1:5">
      <c r="A59" s="8">
        <v>20195183426</v>
      </c>
      <c r="B59" s="8" t="s">
        <v>430</v>
      </c>
      <c r="C59" s="6">
        <f t="shared" si="1"/>
        <v>66.3</v>
      </c>
      <c r="D59" s="6">
        <f>IFERROR(VLOOKUP(A59,[7]【A】!A:C,3,0),0)</f>
        <v>67.875</v>
      </c>
      <c r="E59" s="6">
        <f>IFERROR((VLOOKUP(A59,[7]【B职务】!A:I,8,0)*3+VLOOKUP(A59,[7]【B特殊】!A:I,8,0))/(3+VLOOKUP(A59,[7]【B特殊】!A:I,9,0)),0)+IFERROR(VLOOKUP(A59,[7]【B职务】!A:C,3,0),0)</f>
        <v>60</v>
      </c>
    </row>
    <row r="60" spans="1:5">
      <c r="A60" s="8">
        <v>20195183429</v>
      </c>
      <c r="B60" s="8" t="s">
        <v>431</v>
      </c>
      <c r="C60" s="6">
        <f t="shared" si="1"/>
        <v>64.1</v>
      </c>
      <c r="D60" s="6">
        <f>IFERROR(VLOOKUP(A60,[7]【A】!A:C,3,0),0)</f>
        <v>65.125</v>
      </c>
      <c r="E60" s="6">
        <f>IFERROR((VLOOKUP(A60,[7]【B职务】!A:I,8,0)*3+VLOOKUP(A60,[7]【B特殊】!A:I,8,0))/(3+VLOOKUP(A60,[7]【B特殊】!A:I,9,0)),0)+IFERROR(VLOOKUP(A60,[7]【B职务】!A:C,3,0),0)</f>
        <v>60</v>
      </c>
    </row>
    <row r="61" spans="1:5">
      <c r="A61" s="8">
        <v>20195183430</v>
      </c>
      <c r="B61" s="8" t="s">
        <v>432</v>
      </c>
      <c r="C61" s="6">
        <f t="shared" si="1"/>
        <v>64.85</v>
      </c>
      <c r="D61" s="6">
        <f>IFERROR(VLOOKUP(A61,[7]【A】!A:C,3,0),0)</f>
        <v>66.1875</v>
      </c>
      <c r="E61" s="6">
        <f>IFERROR((VLOOKUP(A61,[7]【B职务】!A:I,8,0)*3+VLOOKUP(A61,[7]【B特殊】!A:I,8,0))/(3+VLOOKUP(A61,[7]【B特殊】!A:I,9,0)),0)+IFERROR(VLOOKUP(A61,[7]【B职务】!A:C,3,0),0)</f>
        <v>59.5</v>
      </c>
    </row>
    <row r="62" spans="1:5">
      <c r="A62" s="8">
        <v>20195183431</v>
      </c>
      <c r="B62" s="8" t="s">
        <v>433</v>
      </c>
      <c r="C62" s="6">
        <f t="shared" si="1"/>
        <v>77.5991319148936</v>
      </c>
      <c r="D62" s="6">
        <f>IFERROR(VLOOKUP(A62,[7]【A】!A:C,3,0),0)</f>
        <v>73.8125</v>
      </c>
      <c r="E62" s="6">
        <f>IFERROR((VLOOKUP(A62,[7]【B职务】!A:I,8,0)*3+VLOOKUP(A62,[7]【B特殊】!A:I,8,0))/(3+VLOOKUP(A62,[7]【B特殊】!A:I,9,0)),0)+IFERROR(VLOOKUP(A62,[7]【B职务】!A:C,3,0),0)</f>
        <v>92.7456595744681</v>
      </c>
    </row>
    <row r="63" spans="1:5">
      <c r="A63" s="8">
        <v>20195183432</v>
      </c>
      <c r="B63" s="8" t="s">
        <v>434</v>
      </c>
      <c r="C63" s="6">
        <f t="shared" si="1"/>
        <v>61.25</v>
      </c>
      <c r="D63" s="6">
        <f>IFERROR(VLOOKUP(A63,[7]【A】!A:C,3,0),0)</f>
        <v>61.6875</v>
      </c>
      <c r="E63" s="6">
        <f>IFERROR((VLOOKUP(A63,[7]【B职务】!A:I,8,0)*3+VLOOKUP(A63,[7]【B特殊】!A:I,8,0))/(3+VLOOKUP(A63,[7]【B特殊】!A:I,9,0)),0)+IFERROR(VLOOKUP(A63,[7]【B职务】!A:C,3,0),0)</f>
        <v>59.5</v>
      </c>
    </row>
    <row r="64" spans="1:5">
      <c r="A64" s="8">
        <v>20195183433</v>
      </c>
      <c r="B64" s="8" t="s">
        <v>435</v>
      </c>
      <c r="C64" s="6">
        <f t="shared" si="1"/>
        <v>75.35</v>
      </c>
      <c r="D64" s="6">
        <f>IFERROR(VLOOKUP(A64,[7]【A】!A:C,3,0),0)</f>
        <v>79.1875</v>
      </c>
      <c r="E64" s="6">
        <f>IFERROR((VLOOKUP(A64,[7]【B职务】!A:I,8,0)*3+VLOOKUP(A64,[7]【B特殊】!A:I,8,0))/(3+VLOOKUP(A64,[7]【B特殊】!A:I,9,0)),0)+IFERROR(VLOOKUP(A64,[7]【B职务】!A:C,3,0),0)</f>
        <v>60</v>
      </c>
    </row>
    <row r="65" spans="1:5">
      <c r="A65" s="8">
        <v>20195183434</v>
      </c>
      <c r="B65" s="8" t="s">
        <v>436</v>
      </c>
      <c r="C65" s="6">
        <f t="shared" si="1"/>
        <v>72.7</v>
      </c>
      <c r="D65" s="6">
        <f>IFERROR(VLOOKUP(A65,[7]【A】!A:C,3,0),0)</f>
        <v>75.875</v>
      </c>
      <c r="E65" s="6">
        <f>IFERROR((VLOOKUP(A65,[7]【B职务】!A:I,8,0)*3+VLOOKUP(A65,[7]【B特殊】!A:I,8,0))/(3+VLOOKUP(A65,[7]【B特殊】!A:I,9,0)),0)+IFERROR(VLOOKUP(A65,[7]【B职务】!A:C,3,0),0)</f>
        <v>60</v>
      </c>
    </row>
    <row r="66" spans="1:5">
      <c r="A66" s="8">
        <v>20195183435</v>
      </c>
      <c r="B66" s="8" t="s">
        <v>437</v>
      </c>
      <c r="C66" s="6">
        <f t="shared" si="1"/>
        <v>73.9438</v>
      </c>
      <c r="D66" s="6">
        <f>IFERROR(VLOOKUP(A66,[7]【A】!A:C,3,0),0)</f>
        <v>75.875</v>
      </c>
      <c r="E66" s="6">
        <f>IFERROR((VLOOKUP(A66,[7]【B职务】!A:I,8,0)*3+VLOOKUP(A66,[7]【B特殊】!A:I,8,0))/(3+VLOOKUP(A66,[7]【B特殊】!A:I,9,0)),0)+IFERROR(VLOOKUP(A66,[7]【B职务】!A:C,3,0),0)</f>
        <v>66.219</v>
      </c>
    </row>
    <row r="67" spans="1:5">
      <c r="A67" s="8">
        <v>20195183436</v>
      </c>
      <c r="B67" s="8" t="s">
        <v>438</v>
      </c>
      <c r="C67" s="6">
        <f t="shared" si="1"/>
        <v>73.55</v>
      </c>
      <c r="D67" s="6">
        <f>IFERROR(VLOOKUP(A67,[7]【A】!A:C,3,0),0)</f>
        <v>77.0625</v>
      </c>
      <c r="E67" s="6">
        <f>IFERROR((VLOOKUP(A67,[7]【B职务】!A:I,8,0)*3+VLOOKUP(A67,[7]【B特殊】!A:I,8,0))/(3+VLOOKUP(A67,[7]【B特殊】!A:I,9,0)),0)+IFERROR(VLOOKUP(A67,[7]【B职务】!A:C,3,0),0)</f>
        <v>59.5</v>
      </c>
    </row>
    <row r="68" spans="1:5">
      <c r="A68" s="9">
        <v>20195183501</v>
      </c>
      <c r="B68" s="9" t="s">
        <v>80</v>
      </c>
      <c r="C68" s="10">
        <f t="shared" si="1"/>
        <v>73.325745</v>
      </c>
      <c r="D68" s="10">
        <f>IFERROR(VLOOKUP(A68,[1]【A】!A:C,3,0),0)</f>
        <v>70.875</v>
      </c>
      <c r="E68" s="10">
        <f>IFERROR((VLOOKUP(A68,[1]【B职务】!A:I,8,0)*3+VLOOKUP(A68,[1]【B特殊】!A:I,8,0))/(3+VLOOKUP(A68,[1]【B特殊】!A:I,9,0)),0)+IFERROR(VLOOKUP(A68,[1]【B职务】!A:C,3,0),0)</f>
        <v>83.128725</v>
      </c>
    </row>
    <row r="69" spans="1:5">
      <c r="A69" s="9">
        <v>20195183502</v>
      </c>
      <c r="B69" s="9" t="s">
        <v>81</v>
      </c>
      <c r="C69" s="10">
        <f t="shared" si="1"/>
        <v>86.8</v>
      </c>
      <c r="D69" s="10">
        <f>IFERROR(VLOOKUP(A69,[1]【A】!A:C,3,0),0)</f>
        <v>89.5</v>
      </c>
      <c r="E69" s="10">
        <f>IFERROR((VLOOKUP(A69,[1]【B职务】!A:I,8,0)*3+VLOOKUP(A69,[1]【B特殊】!A:I,8,0))/(3+VLOOKUP(A69,[1]【B特殊】!A:I,9,0)),0)+IFERROR(VLOOKUP(A69,[1]【B职务】!A:C,3,0),0)</f>
        <v>76</v>
      </c>
    </row>
    <row r="70" spans="1:5">
      <c r="A70" s="9">
        <v>20195183504</v>
      </c>
      <c r="B70" s="9" t="s">
        <v>82</v>
      </c>
      <c r="C70" s="10">
        <f t="shared" si="1"/>
        <v>89.636382</v>
      </c>
      <c r="D70" s="10">
        <f>IFERROR(VLOOKUP(A70,[1]【A】!A:C,3,0),0)</f>
        <v>88.8125</v>
      </c>
      <c r="E70" s="10">
        <f>IFERROR((VLOOKUP(A70,[1]【B职务】!A:I,8,0)*3+VLOOKUP(A70,[1]【B特殊】!A:I,8,0))/(3+VLOOKUP(A70,[1]【B特殊】!A:I,9,0)),0)+IFERROR(VLOOKUP(A70,[1]【B职务】!A:C,3,0),0)</f>
        <v>92.93191</v>
      </c>
    </row>
    <row r="71" spans="1:5">
      <c r="A71" s="9">
        <v>20195183505</v>
      </c>
      <c r="B71" s="9" t="s">
        <v>83</v>
      </c>
      <c r="C71" s="10">
        <f t="shared" si="1"/>
        <v>92.9023507692308</v>
      </c>
      <c r="D71" s="10">
        <f>IFERROR(VLOOKUP(A71,[1]【A】!A:C,3,0),0)</f>
        <v>92.6875</v>
      </c>
      <c r="E71" s="10">
        <f>IFERROR((VLOOKUP(A71,[1]【B职务】!A:I,8,0)*3+VLOOKUP(A71,[1]【B特殊】!A:I,8,0))/(3+VLOOKUP(A71,[1]【B特殊】!A:I,9,0)),0)+IFERROR(VLOOKUP(A71,[1]【B职务】!A:C,3,0),0)</f>
        <v>93.7617538461539</v>
      </c>
    </row>
    <row r="72" spans="1:5">
      <c r="A72" s="9">
        <v>20195183506</v>
      </c>
      <c r="B72" s="9" t="s">
        <v>84</v>
      </c>
      <c r="C72" s="10">
        <f t="shared" si="1"/>
        <v>80.25</v>
      </c>
      <c r="D72" s="10">
        <f>IFERROR(VLOOKUP(A72,[1]【A】!A:C,3,0),0)</f>
        <v>85.4375</v>
      </c>
      <c r="E72" s="10">
        <f>IFERROR((VLOOKUP(A72,[1]【B职务】!A:I,8,0)*3+VLOOKUP(A72,[1]【B特殊】!A:I,8,0))/(3+VLOOKUP(A72,[1]【B特殊】!A:I,9,0)),0)+IFERROR(VLOOKUP(A72,[1]【B职务】!A:C,3,0),0)</f>
        <v>59.5</v>
      </c>
    </row>
    <row r="73" spans="1:5">
      <c r="A73" s="9">
        <v>20195183508</v>
      </c>
      <c r="B73" s="9" t="s">
        <v>85</v>
      </c>
      <c r="C73" s="10">
        <f t="shared" si="1"/>
        <v>79.50111</v>
      </c>
      <c r="D73" s="10">
        <f>IFERROR(VLOOKUP(A73,[1]【A】!A:C,3,0),0)</f>
        <v>79.4375</v>
      </c>
      <c r="E73" s="10">
        <f>IFERROR((VLOOKUP(A73,[1]【B职务】!A:I,8,0)*3+VLOOKUP(A73,[1]【B特殊】!A:I,8,0))/(3+VLOOKUP(A73,[1]【B特殊】!A:I,9,0)),0)+IFERROR(VLOOKUP(A73,[1]【B职务】!A:C,3,0),0)</f>
        <v>79.75555</v>
      </c>
    </row>
    <row r="74" spans="1:5">
      <c r="A74" s="9">
        <v>20195183509</v>
      </c>
      <c r="B74" s="9" t="s">
        <v>86</v>
      </c>
      <c r="C74" s="10">
        <f t="shared" si="1"/>
        <v>80.810825</v>
      </c>
      <c r="D74" s="10">
        <f>IFERROR(VLOOKUP(A74,[1]【A】!A:C,3,0),0)</f>
        <v>82.3125</v>
      </c>
      <c r="E74" s="10">
        <f>IFERROR((VLOOKUP(A74,[1]【B职务】!A:I,8,0)*3+VLOOKUP(A74,[1]【B特殊】!A:I,8,0))/(3+VLOOKUP(A74,[1]【B特殊】!A:I,9,0)),0)+IFERROR(VLOOKUP(A74,[1]【B职务】!A:C,3,0),0)</f>
        <v>74.804125</v>
      </c>
    </row>
    <row r="75" spans="1:5">
      <c r="A75" s="9">
        <v>20195183510</v>
      </c>
      <c r="B75" s="9" t="s">
        <v>87</v>
      </c>
      <c r="C75" s="10">
        <f t="shared" si="1"/>
        <v>76.2</v>
      </c>
      <c r="D75" s="10">
        <f>IFERROR(VLOOKUP(A75,[1]【A】!A:C,3,0),0)</f>
        <v>76.25</v>
      </c>
      <c r="E75" s="10">
        <f>IFERROR((VLOOKUP(A75,[1]【B职务】!A:I,8,0)*3+VLOOKUP(A75,[1]【B特殊】!A:I,8,0))/(3+VLOOKUP(A75,[1]【B特殊】!A:I,9,0)),0)+IFERROR(VLOOKUP(A75,[1]【B职务】!A:C,3,0),0)</f>
        <v>76</v>
      </c>
    </row>
    <row r="76" spans="1:5">
      <c r="A76" s="9">
        <v>20195183512</v>
      </c>
      <c r="B76" s="9" t="s">
        <v>88</v>
      </c>
      <c r="C76" s="10">
        <f t="shared" si="1"/>
        <v>76.9</v>
      </c>
      <c r="D76" s="10">
        <f>IFERROR(VLOOKUP(A76,[1]【A】!A:C,3,0),0)</f>
        <v>81.125</v>
      </c>
      <c r="E76" s="10">
        <f>IFERROR((VLOOKUP(A76,[1]【B职务】!A:I,8,0)*3+VLOOKUP(A76,[1]【B特殊】!A:I,8,0))/(3+VLOOKUP(A76,[1]【B特殊】!A:I,9,0)),0)+IFERROR(VLOOKUP(A76,[1]【B职务】!A:C,3,0),0)</f>
        <v>60</v>
      </c>
    </row>
    <row r="77" spans="1:5">
      <c r="A77" s="9">
        <v>20195183513</v>
      </c>
      <c r="B77" s="9" t="s">
        <v>89</v>
      </c>
      <c r="C77" s="10">
        <f t="shared" si="1"/>
        <v>73.95</v>
      </c>
      <c r="D77" s="10">
        <f>IFERROR(VLOOKUP(A77,[1]【A】!A:C,3,0),0)</f>
        <v>77.4375</v>
      </c>
      <c r="E77" s="10">
        <f>IFERROR((VLOOKUP(A77,[1]【B职务】!A:I,8,0)*3+VLOOKUP(A77,[1]【B特殊】!A:I,8,0))/(3+VLOOKUP(A77,[1]【B特殊】!A:I,9,0)),0)+IFERROR(VLOOKUP(A77,[1]【B职务】!A:C,3,0),0)</f>
        <v>60</v>
      </c>
    </row>
    <row r="78" spans="1:5">
      <c r="A78" s="9">
        <v>20195183514</v>
      </c>
      <c r="B78" s="9" t="s">
        <v>90</v>
      </c>
      <c r="C78" s="10">
        <f t="shared" si="1"/>
        <v>74.97705</v>
      </c>
      <c r="D78" s="10">
        <f>IFERROR(VLOOKUP(A78,[1]【A】!A:C,3,0),0)</f>
        <v>77.125</v>
      </c>
      <c r="E78" s="10">
        <f>IFERROR((VLOOKUP(A78,[1]【B职务】!A:I,8,0)*3+VLOOKUP(A78,[1]【B特殊】!A:I,8,0))/(3+VLOOKUP(A78,[1]【B特殊】!A:I,9,0)),0)+IFERROR(VLOOKUP(A78,[1]【B职务】!A:C,3,0),0)</f>
        <v>66.38525</v>
      </c>
    </row>
    <row r="79" spans="1:5">
      <c r="A79" s="9">
        <v>20195183515</v>
      </c>
      <c r="B79" s="9" t="s">
        <v>91</v>
      </c>
      <c r="C79" s="10">
        <f t="shared" si="1"/>
        <v>77.8284</v>
      </c>
      <c r="D79" s="10">
        <f>IFERROR(VLOOKUP(A79,[1]【A】!A:C,3,0),0)</f>
        <v>80.1875</v>
      </c>
      <c r="E79" s="10">
        <f>IFERROR((VLOOKUP(A79,[1]【B职务】!A:I,8,0)*3+VLOOKUP(A79,[1]【B特殊】!A:I,8,0))/(3+VLOOKUP(A79,[1]【B特殊】!A:I,9,0)),0)+IFERROR(VLOOKUP(A79,[1]【B职务】!A:C,3,0),0)</f>
        <v>68.392</v>
      </c>
    </row>
    <row r="80" spans="1:5">
      <c r="A80" s="9">
        <v>20195183516</v>
      </c>
      <c r="B80" s="9" t="s">
        <v>92</v>
      </c>
      <c r="C80" s="10">
        <f t="shared" si="1"/>
        <v>78.55</v>
      </c>
      <c r="D80" s="10">
        <f>IFERROR(VLOOKUP(A80,[1]【A】!A:C,3,0),0)</f>
        <v>80.8125</v>
      </c>
      <c r="E80" s="10">
        <f>IFERROR((VLOOKUP(A80,[1]【B职务】!A:I,8,0)*3+VLOOKUP(A80,[1]【B特殊】!A:I,8,0))/(3+VLOOKUP(A80,[1]【B特殊】!A:I,9,0)),0)+IFERROR(VLOOKUP(A80,[1]【B职务】!A:C,3,0),0)</f>
        <v>69.5</v>
      </c>
    </row>
    <row r="81" spans="1:5">
      <c r="A81" s="9">
        <v>20195183517</v>
      </c>
      <c r="B81" s="9" t="s">
        <v>93</v>
      </c>
      <c r="C81" s="10">
        <f t="shared" si="1"/>
        <v>70.3</v>
      </c>
      <c r="D81" s="10">
        <f>IFERROR(VLOOKUP(A81,[1]【A】!A:C,3,0),0)</f>
        <v>72.875</v>
      </c>
      <c r="E81" s="10">
        <f>IFERROR((VLOOKUP(A81,[1]【B职务】!A:I,8,0)*3+VLOOKUP(A81,[1]【B特殊】!A:I,8,0))/(3+VLOOKUP(A81,[1]【B特殊】!A:I,9,0)),0)+IFERROR(VLOOKUP(A81,[1]【B职务】!A:C,3,0),0)</f>
        <v>60</v>
      </c>
    </row>
    <row r="82" spans="1:5">
      <c r="A82" s="9">
        <v>20195183519</v>
      </c>
      <c r="B82" s="9" t="s">
        <v>94</v>
      </c>
      <c r="C82" s="10">
        <f t="shared" si="1"/>
        <v>73.9</v>
      </c>
      <c r="D82" s="10">
        <f>IFERROR(VLOOKUP(A82,[1]【A】!A:C,3,0),0)</f>
        <v>77.375</v>
      </c>
      <c r="E82" s="10">
        <f>IFERROR((VLOOKUP(A82,[1]【B职务】!A:I,8,0)*3+VLOOKUP(A82,[1]【B特殊】!A:I,8,0))/(3+VLOOKUP(A82,[1]【B特殊】!A:I,9,0)),0)+IFERROR(VLOOKUP(A82,[1]【B职务】!A:C,3,0),0)</f>
        <v>60</v>
      </c>
    </row>
    <row r="83" spans="1:5">
      <c r="A83" s="9">
        <v>20195183520</v>
      </c>
      <c r="B83" s="9" t="s">
        <v>95</v>
      </c>
      <c r="C83" s="10">
        <f t="shared" si="1"/>
        <v>75.1915</v>
      </c>
      <c r="D83" s="10">
        <f>IFERROR(VLOOKUP(A83,[1]【A】!A:C,3,0),0)</f>
        <v>77.4375</v>
      </c>
      <c r="E83" s="10">
        <f>IFERROR((VLOOKUP(A83,[1]【B职务】!A:I,8,0)*3+VLOOKUP(A83,[1]【B特殊】!A:I,8,0))/(3+VLOOKUP(A83,[1]【B特殊】!A:I,9,0)),0)+IFERROR(VLOOKUP(A83,[1]【B职务】!A:C,3,0),0)</f>
        <v>66.2075</v>
      </c>
    </row>
    <row r="84" spans="1:5">
      <c r="A84" s="9">
        <v>20195183521</v>
      </c>
      <c r="B84" s="9" t="s">
        <v>96</v>
      </c>
      <c r="C84" s="10">
        <f t="shared" si="1"/>
        <v>80.95</v>
      </c>
      <c r="D84" s="10">
        <f>IFERROR(VLOOKUP(A84,[1]【A】!A:C,3,0),0)</f>
        <v>86.1875</v>
      </c>
      <c r="E84" s="10">
        <f>IFERROR((VLOOKUP(A84,[1]【B职务】!A:I,8,0)*3+VLOOKUP(A84,[1]【B特殊】!A:I,8,0))/(3+VLOOKUP(A84,[1]【B特殊】!A:I,9,0)),0)+IFERROR(VLOOKUP(A84,[1]【B职务】!A:C,3,0),0)</f>
        <v>60</v>
      </c>
    </row>
    <row r="85" spans="1:5">
      <c r="A85" s="9">
        <v>20195183522</v>
      </c>
      <c r="B85" s="9" t="s">
        <v>97</v>
      </c>
      <c r="C85" s="10">
        <f t="shared" si="1"/>
        <v>76.7</v>
      </c>
      <c r="D85" s="10">
        <f>IFERROR(VLOOKUP(A85,[1]【A】!A:C,3,0),0)</f>
        <v>80.875</v>
      </c>
      <c r="E85" s="10">
        <f>IFERROR((VLOOKUP(A85,[1]【B职务】!A:I,8,0)*3+VLOOKUP(A85,[1]【B特殊】!A:I,8,0))/(3+VLOOKUP(A85,[1]【B特殊】!A:I,9,0)),0)+IFERROR(VLOOKUP(A85,[1]【B职务】!A:C,3,0),0)</f>
        <v>60</v>
      </c>
    </row>
    <row r="86" spans="1:5">
      <c r="A86" s="9">
        <v>20195183523</v>
      </c>
      <c r="B86" s="9" t="s">
        <v>98</v>
      </c>
      <c r="C86" s="10">
        <f t="shared" si="1"/>
        <v>74.75</v>
      </c>
      <c r="D86" s="10">
        <f>IFERROR(VLOOKUP(A86,[1]【A】!A:C,3,0),0)</f>
        <v>78.4375</v>
      </c>
      <c r="E86" s="10">
        <f>IFERROR((VLOOKUP(A86,[1]【B职务】!A:I,8,0)*3+VLOOKUP(A86,[1]【B特殊】!A:I,8,0))/(3+VLOOKUP(A86,[1]【B特殊】!A:I,9,0)),0)+IFERROR(VLOOKUP(A86,[1]【B职务】!A:C,3,0),0)</f>
        <v>60</v>
      </c>
    </row>
    <row r="87" spans="1:5">
      <c r="A87" s="9">
        <v>20195183524</v>
      </c>
      <c r="B87" s="9" t="s">
        <v>99</v>
      </c>
      <c r="C87" s="10">
        <f t="shared" si="1"/>
        <v>78.174269</v>
      </c>
      <c r="D87" s="10">
        <f>IFERROR(VLOOKUP(A87,[1]【A】!A:C,3,0),0)</f>
        <v>81.125</v>
      </c>
      <c r="E87" s="10">
        <f>IFERROR((VLOOKUP(A87,[1]【B职务】!A:I,8,0)*3+VLOOKUP(A87,[1]【B特殊】!A:I,8,0))/(3+VLOOKUP(A87,[1]【B特殊】!A:I,9,0)),0)+IFERROR(VLOOKUP(A87,[1]【B职务】!A:C,3,0),0)</f>
        <v>66.371345</v>
      </c>
    </row>
    <row r="88" spans="1:5">
      <c r="A88" s="9">
        <v>20195183525</v>
      </c>
      <c r="B88" s="9" t="s">
        <v>100</v>
      </c>
      <c r="C88" s="10">
        <f t="shared" si="1"/>
        <v>71.4257</v>
      </c>
      <c r="D88" s="10">
        <f>IFERROR(VLOOKUP(A88,[1]【A】!A:C,3,0),0)</f>
        <v>70.1875</v>
      </c>
      <c r="E88" s="10">
        <f>IFERROR((VLOOKUP(A88,[1]【B职务】!A:I,8,0)*3+VLOOKUP(A88,[1]【B特殊】!A:I,8,0))/(3+VLOOKUP(A88,[1]【B特殊】!A:I,9,0)),0)+IFERROR(VLOOKUP(A88,[1]【B职务】!A:C,3,0),0)</f>
        <v>76.3785</v>
      </c>
    </row>
    <row r="89" spans="1:5">
      <c r="A89" s="9">
        <v>20195183527</v>
      </c>
      <c r="B89" s="9" t="s">
        <v>101</v>
      </c>
      <c r="C89" s="10">
        <f t="shared" si="1"/>
        <v>70.9</v>
      </c>
      <c r="D89" s="10">
        <f>IFERROR(VLOOKUP(A89,[1]【A】!A:C,3,0),0)</f>
        <v>73.625</v>
      </c>
      <c r="E89" s="10">
        <f>IFERROR((VLOOKUP(A89,[1]【B职务】!A:I,8,0)*3+VLOOKUP(A89,[1]【B特殊】!A:I,8,0))/(3+VLOOKUP(A89,[1]【B特殊】!A:I,9,0)),0)+IFERROR(VLOOKUP(A89,[1]【B职务】!A:C,3,0),0)</f>
        <v>60</v>
      </c>
    </row>
    <row r="90" spans="1:5">
      <c r="A90" s="9">
        <v>20195183528</v>
      </c>
      <c r="B90" s="9" t="s">
        <v>102</v>
      </c>
      <c r="C90" s="10">
        <f t="shared" si="1"/>
        <v>52.05</v>
      </c>
      <c r="D90" s="10">
        <f>IFERROR(VLOOKUP(A90,[1]【A】!A:C,3,0),0)</f>
        <v>65.0625</v>
      </c>
      <c r="E90" s="10">
        <f>IFERROR((VLOOKUP(A90,[1]【B职务】!A:I,8,0)*3+VLOOKUP(A90,[1]【B特殊】!A:I,8,0))/(3+VLOOKUP(A90,[1]【B特殊】!A:I,9,0)),0)+IFERROR(VLOOKUP(A90,[1]【B职务】!A:C,3,0),0)</f>
        <v>0</v>
      </c>
    </row>
    <row r="91" spans="1:5">
      <c r="A91" s="9">
        <v>20195183529</v>
      </c>
      <c r="B91" s="9" t="s">
        <v>103</v>
      </c>
      <c r="C91" s="10">
        <f t="shared" si="1"/>
        <v>70.65</v>
      </c>
      <c r="D91" s="10">
        <f>IFERROR(VLOOKUP(A91,[1]【A】!A:C,3,0),0)</f>
        <v>73.3125</v>
      </c>
      <c r="E91" s="10">
        <f>IFERROR((VLOOKUP(A91,[1]【B职务】!A:I,8,0)*3+VLOOKUP(A91,[1]【B特殊】!A:I,8,0))/(3+VLOOKUP(A91,[1]【B特殊】!A:I,9,0)),0)+IFERROR(VLOOKUP(A91,[1]【B职务】!A:C,3,0),0)</f>
        <v>60</v>
      </c>
    </row>
    <row r="92" spans="1:5">
      <c r="A92" s="9">
        <v>20195183530</v>
      </c>
      <c r="B92" s="9" t="s">
        <v>104</v>
      </c>
      <c r="C92" s="10">
        <f t="shared" si="1"/>
        <v>58.7</v>
      </c>
      <c r="D92" s="10">
        <f>IFERROR(VLOOKUP(A92,[1]【A】!A:C,3,0),0)</f>
        <v>73.5</v>
      </c>
      <c r="E92" s="10">
        <f>IFERROR((VLOOKUP(A92,[1]【B职务】!A:I,8,0)*3+VLOOKUP(A92,[1]【B特殊】!A:I,8,0))/(3+VLOOKUP(A92,[1]【B特殊】!A:I,9,0)),0)+IFERROR(VLOOKUP(A92,[1]【B职务】!A:C,3,0),0)</f>
        <v>-0.5</v>
      </c>
    </row>
    <row r="93" spans="1:5">
      <c r="A93" s="9">
        <v>20195183531</v>
      </c>
      <c r="B93" s="9" t="s">
        <v>105</v>
      </c>
      <c r="C93" s="10">
        <f t="shared" ref="C93:C156" si="2">IFERROR(SUM(D93*0.8+E93*0.2),0)</f>
        <v>56.6</v>
      </c>
      <c r="D93" s="10">
        <f>IFERROR(VLOOKUP(A93,[1]【A】!A:C,3,0),0)</f>
        <v>70.75</v>
      </c>
      <c r="E93" s="10">
        <f>IFERROR((VLOOKUP(A93,[1]【B职务】!A:I,8,0)*3+VLOOKUP(A93,[1]【B特殊】!A:I,8,0))/(3+VLOOKUP(A93,[1]【B特殊】!A:I,9,0)),0)+IFERROR(VLOOKUP(A93,[1]【B职务】!A:C,3,0),0)</f>
        <v>0</v>
      </c>
    </row>
    <row r="94" spans="1:5">
      <c r="A94" s="9">
        <v>20195183532</v>
      </c>
      <c r="B94" s="9" t="s">
        <v>106</v>
      </c>
      <c r="C94" s="10">
        <f t="shared" si="2"/>
        <v>70.2</v>
      </c>
      <c r="D94" s="10">
        <f>IFERROR(VLOOKUP(A94,[1]【A】!A:C,3,0),0)</f>
        <v>70.25</v>
      </c>
      <c r="E94" s="10">
        <f>IFERROR((VLOOKUP(A94,[1]【B职务】!A:I,8,0)*3+VLOOKUP(A94,[1]【B特殊】!A:I,8,0))/(3+VLOOKUP(A94,[1]【B特殊】!A:I,9,0)),0)+IFERROR(VLOOKUP(A94,[1]【B职务】!A:C,3,0),0)</f>
        <v>70</v>
      </c>
    </row>
    <row r="95" spans="1:5">
      <c r="A95" s="9">
        <v>20195183533</v>
      </c>
      <c r="B95" s="9" t="s">
        <v>107</v>
      </c>
      <c r="C95" s="10">
        <f t="shared" si="2"/>
        <v>71.6</v>
      </c>
      <c r="D95" s="10">
        <f>IFERROR(VLOOKUP(A95,[1]【A】!A:C,3,0),0)</f>
        <v>74.625</v>
      </c>
      <c r="E95" s="10">
        <f>IFERROR((VLOOKUP(A95,[1]【B职务】!A:I,8,0)*3+VLOOKUP(A95,[1]【B特殊】!A:I,8,0))/(3+VLOOKUP(A95,[1]【B特殊】!A:I,9,0)),0)+IFERROR(VLOOKUP(A95,[1]【B职务】!A:C,3,0),0)</f>
        <v>59.5</v>
      </c>
    </row>
    <row r="96" spans="1:5">
      <c r="A96" s="9">
        <v>20195183534</v>
      </c>
      <c r="B96" s="9" t="s">
        <v>108</v>
      </c>
      <c r="C96" s="10">
        <f t="shared" si="2"/>
        <v>73.69793</v>
      </c>
      <c r="D96" s="10">
        <f>IFERROR(VLOOKUP(A96,[1]【A】!A:C,3,0),0)</f>
        <v>69.5</v>
      </c>
      <c r="E96" s="10">
        <f>IFERROR((VLOOKUP(A96,[1]【B职务】!A:I,8,0)*3+VLOOKUP(A96,[1]【B特殊】!A:I,8,0))/(3+VLOOKUP(A96,[1]【B特殊】!A:I,9,0)),0)+IFERROR(VLOOKUP(A96,[1]【B职务】!A:C,3,0),0)</f>
        <v>90.48965</v>
      </c>
    </row>
    <row r="97" spans="1:5">
      <c r="A97" s="9">
        <v>20195183535</v>
      </c>
      <c r="B97" s="9" t="s">
        <v>109</v>
      </c>
      <c r="C97" s="10">
        <f t="shared" si="2"/>
        <v>79.5</v>
      </c>
      <c r="D97" s="10">
        <f>IFERROR(VLOOKUP(A97,[1]【A】!A:C,3,0),0)</f>
        <v>81.875</v>
      </c>
      <c r="E97" s="10">
        <f>IFERROR((VLOOKUP(A97,[1]【B职务】!A:I,8,0)*3+VLOOKUP(A97,[1]【B特殊】!A:I,8,0))/(3+VLOOKUP(A97,[1]【B特殊】!A:I,9,0)),0)+IFERROR(VLOOKUP(A97,[1]【B职务】!A:C,3,0),0)</f>
        <v>70</v>
      </c>
    </row>
    <row r="98" spans="1:5">
      <c r="A98" s="9">
        <v>20195183536</v>
      </c>
      <c r="B98" s="9" t="s">
        <v>110</v>
      </c>
      <c r="C98" s="10">
        <f t="shared" si="2"/>
        <v>56.35</v>
      </c>
      <c r="D98" s="10">
        <f>IFERROR(VLOOKUP(A98,[1]【A】!A:C,3,0),0)</f>
        <v>70.4375</v>
      </c>
      <c r="E98" s="10">
        <f>IFERROR((VLOOKUP(A98,[1]【B职务】!A:I,8,0)*3+VLOOKUP(A98,[1]【B特殊】!A:I,8,0))/(3+VLOOKUP(A98,[1]【B特殊】!A:I,9,0)),0)+IFERROR(VLOOKUP(A98,[1]【B职务】!A:C,3,0),0)</f>
        <v>0</v>
      </c>
    </row>
    <row r="99" spans="1:5">
      <c r="A99" s="11">
        <v>20185238318</v>
      </c>
      <c r="B99" s="9" t="s">
        <v>111</v>
      </c>
      <c r="C99" s="10">
        <f t="shared" si="2"/>
        <v>77.3428571428571</v>
      </c>
      <c r="D99" s="10">
        <f>IFERROR(VLOOKUP(A99,[1]【A】!A:C,3,0),0)</f>
        <v>80.25</v>
      </c>
      <c r="E99" s="10">
        <f>IFERROR((VLOOKUP(A99,[1]【B职务】!A:I,8,0)*3+VLOOKUP(A99,[1]【B特殊】!A:I,8,0))/(3+VLOOKUP(A99,[1]【B特殊】!A:I,9,0)),0)+IFERROR(VLOOKUP(A99,[1]【B职务】!A:C,3,0),0)</f>
        <v>65.7142857142857</v>
      </c>
    </row>
    <row r="100" spans="1:5">
      <c r="A100" s="11">
        <v>20185238339</v>
      </c>
      <c r="B100" s="9" t="s">
        <v>112</v>
      </c>
      <c r="C100" s="10">
        <f t="shared" si="2"/>
        <v>84.90265075</v>
      </c>
      <c r="D100" s="10">
        <f>IFERROR(VLOOKUP(A100,[1]【A】!A:C,3,0),0)</f>
        <v>87.4375</v>
      </c>
      <c r="E100" s="10">
        <f>IFERROR((VLOOKUP(A100,[1]【B职务】!A:I,8,0)*3+VLOOKUP(A100,[1]【B特殊】!A:I,8,0))/(3+VLOOKUP(A100,[1]【B特殊】!A:I,9,0)),0)+IFERROR(VLOOKUP(A100,[1]【B职务】!A:C,3,0),0)</f>
        <v>74.76325375</v>
      </c>
    </row>
    <row r="101" spans="1:5">
      <c r="A101" s="12" t="s">
        <v>113</v>
      </c>
      <c r="B101" s="13" t="s">
        <v>114</v>
      </c>
      <c r="C101" s="10">
        <f t="shared" si="2"/>
        <v>82.4723981900453</v>
      </c>
      <c r="D101" s="10">
        <f>IFERROR(VLOOKUP(A101,[2]【A】!A:C,3,0),0)</f>
        <v>82.7058823529412</v>
      </c>
      <c r="E101" s="10">
        <f>IFERROR((VLOOKUP(A101,[2]【B职务】!A:I,8,0)*3+VLOOKUP(A101,[2]【B特殊】!A:I,8,0))/(3+VLOOKUP(A101,[2]【B特殊】!A:I,9,0)),0)+IFERROR(VLOOKUP(A101,[2]【B职务】!A:C,3,0),0)</f>
        <v>81.5384615384615</v>
      </c>
    </row>
    <row r="102" spans="1:5">
      <c r="A102" s="12" t="s">
        <v>115</v>
      </c>
      <c r="B102" s="13" t="s">
        <v>116</v>
      </c>
      <c r="C102" s="10">
        <f t="shared" si="2"/>
        <v>70.7294117647058</v>
      </c>
      <c r="D102" s="10">
        <f>IFERROR(VLOOKUP(A102,[2]【A】!A:C,3,0),0)</f>
        <v>73.4117647058823</v>
      </c>
      <c r="E102" s="10">
        <f>IFERROR((VLOOKUP(A102,[2]【B职务】!A:I,8,0)*3+VLOOKUP(A102,[2]【B特殊】!A:I,8,0))/(3+VLOOKUP(A102,[2]【B特殊】!A:I,9,0)),0)+IFERROR(VLOOKUP(A102,[2]【B职务】!A:C,3,0),0)</f>
        <v>60</v>
      </c>
    </row>
    <row r="103" spans="1:5">
      <c r="A103" s="12" t="s">
        <v>117</v>
      </c>
      <c r="B103" s="13" t="s">
        <v>118</v>
      </c>
      <c r="C103" s="10">
        <f t="shared" si="2"/>
        <v>69.1294117647058</v>
      </c>
      <c r="D103" s="10">
        <f>IFERROR(VLOOKUP(A103,[2]【A】!A:C,3,0),0)</f>
        <v>71.4117647058823</v>
      </c>
      <c r="E103" s="10">
        <f>IFERROR((VLOOKUP(A103,[2]【B职务】!A:I,8,0)*3+VLOOKUP(A103,[2]【B特殊】!A:I,8,0))/(3+VLOOKUP(A103,[2]【B特殊】!A:I,9,0)),0)+IFERROR(VLOOKUP(A103,[2]【B职务】!A:C,3,0),0)</f>
        <v>60</v>
      </c>
    </row>
    <row r="104" spans="1:5">
      <c r="A104" s="12" t="s">
        <v>119</v>
      </c>
      <c r="B104" s="13" t="s">
        <v>120</v>
      </c>
      <c r="C104" s="10">
        <f t="shared" si="2"/>
        <v>77.028365882353</v>
      </c>
      <c r="D104" s="10">
        <f>IFERROR(VLOOKUP(A104,[2]【A】!A:C,3,0),0)</f>
        <v>75.7058823529412</v>
      </c>
      <c r="E104" s="10">
        <f>IFERROR((VLOOKUP(A104,[2]【B职务】!A:I,8,0)*3+VLOOKUP(A104,[2]【B特殊】!A:I,8,0))/(3+VLOOKUP(A104,[2]【B特殊】!A:I,9,0)),0)+IFERROR(VLOOKUP(A104,[2]【B职务】!A:C,3,0),0)</f>
        <v>82.3183</v>
      </c>
    </row>
    <row r="105" spans="1:5">
      <c r="A105" s="12" t="s">
        <v>121</v>
      </c>
      <c r="B105" s="13" t="s">
        <v>122</v>
      </c>
      <c r="C105" s="10">
        <f t="shared" si="2"/>
        <v>83.153393382353</v>
      </c>
      <c r="D105" s="10">
        <f>IFERROR(VLOOKUP(A105,[2]【A】!A:C,3,0),0)</f>
        <v>80.7058823529412</v>
      </c>
      <c r="E105" s="10">
        <f>IFERROR((VLOOKUP(A105,[2]【B职务】!A:I,8,0)*3+VLOOKUP(A105,[2]【B特殊】!A:I,8,0))/(3+VLOOKUP(A105,[2]【B特殊】!A:I,9,0)),0)+IFERROR(VLOOKUP(A105,[2]【B职务】!A:C,3,0),0)</f>
        <v>92.9434375</v>
      </c>
    </row>
    <row r="106" spans="1:5">
      <c r="A106" s="12" t="s">
        <v>123</v>
      </c>
      <c r="B106" s="13" t="s">
        <v>124</v>
      </c>
      <c r="C106" s="10">
        <f t="shared" si="2"/>
        <v>73.4117647058823</v>
      </c>
      <c r="D106" s="10">
        <f>IFERROR(VLOOKUP(A106,[2]【A】!A:C,3,0),0)</f>
        <v>76.7647058823529</v>
      </c>
      <c r="E106" s="10">
        <f>IFERROR((VLOOKUP(A106,[2]【B职务】!A:I,8,0)*3+VLOOKUP(A106,[2]【B特殊】!A:I,8,0))/(3+VLOOKUP(A106,[2]【B特殊】!A:I,9,0)),0)+IFERROR(VLOOKUP(A106,[2]【B职务】!A:C,3,0),0)</f>
        <v>60</v>
      </c>
    </row>
    <row r="107" spans="1:5">
      <c r="A107" s="12" t="s">
        <v>125</v>
      </c>
      <c r="B107" s="13" t="s">
        <v>126</v>
      </c>
      <c r="C107" s="10">
        <f t="shared" si="2"/>
        <v>79.4112318716578</v>
      </c>
      <c r="D107" s="10">
        <f>IFERROR(VLOOKUP(A107,[2]【A】!A:C,3,0),0)</f>
        <v>76.5882352941177</v>
      </c>
      <c r="E107" s="10">
        <f>IFERROR((VLOOKUP(A107,[2]【B职务】!A:I,8,0)*3+VLOOKUP(A107,[2]【B特殊】!A:I,8,0))/(3+VLOOKUP(A107,[2]【B特殊】!A:I,9,0)),0)+IFERROR(VLOOKUP(A107,[2]【B职务】!A:C,3,0),0)</f>
        <v>90.7032181818182</v>
      </c>
    </row>
    <row r="108" spans="1:5">
      <c r="A108" s="12" t="s">
        <v>127</v>
      </c>
      <c r="B108" s="13" t="s">
        <v>128</v>
      </c>
      <c r="C108" s="10">
        <f t="shared" si="2"/>
        <v>69.1294117647058</v>
      </c>
      <c r="D108" s="10">
        <f>IFERROR(VLOOKUP(A108,[2]【A】!A:C,3,0),0)</f>
        <v>71.4117647058823</v>
      </c>
      <c r="E108" s="10">
        <f>IFERROR((VLOOKUP(A108,[2]【B职务】!A:I,8,0)*3+VLOOKUP(A108,[2]【B特殊】!A:I,8,0))/(3+VLOOKUP(A108,[2]【B特殊】!A:I,9,0)),0)+IFERROR(VLOOKUP(A108,[2]【B职务】!A:C,3,0),0)</f>
        <v>60</v>
      </c>
    </row>
    <row r="109" spans="1:5">
      <c r="A109" s="12" t="s">
        <v>129</v>
      </c>
      <c r="B109" s="13" t="s">
        <v>130</v>
      </c>
      <c r="C109" s="10">
        <f t="shared" si="2"/>
        <v>74.8018323529412</v>
      </c>
      <c r="D109" s="10">
        <f>IFERROR(VLOOKUP(A109,[2]【A】!A:C,3,0),0)</f>
        <v>76.8823529411765</v>
      </c>
      <c r="E109" s="10">
        <f>IFERROR((VLOOKUP(A109,[2]【B职务】!A:I,8,0)*3+VLOOKUP(A109,[2]【B特殊】!A:I,8,0))/(3+VLOOKUP(A109,[2]【B特殊】!A:I,9,0)),0)+IFERROR(VLOOKUP(A109,[2]【B职务】!A:C,3,0),0)</f>
        <v>66.47975</v>
      </c>
    </row>
    <row r="110" spans="1:5">
      <c r="A110" s="12" t="s">
        <v>131</v>
      </c>
      <c r="B110" s="13" t="s">
        <v>132</v>
      </c>
      <c r="C110" s="10">
        <f t="shared" si="2"/>
        <v>71.0941470588235</v>
      </c>
      <c r="D110" s="10">
        <f>IFERROR(VLOOKUP(A110,[2]【A】!A:C,3,0),0)</f>
        <v>71.2941176470588</v>
      </c>
      <c r="E110" s="10">
        <f>IFERROR((VLOOKUP(A110,[2]【B职务】!A:I,8,0)*3+VLOOKUP(A110,[2]【B特殊】!A:I,8,0))/(3+VLOOKUP(A110,[2]【B特殊】!A:I,9,0)),0)+IFERROR(VLOOKUP(A110,[2]【B职务】!A:C,3,0),0)</f>
        <v>70.2942647058824</v>
      </c>
    </row>
    <row r="111" spans="1:5">
      <c r="A111" s="12" t="s">
        <v>133</v>
      </c>
      <c r="B111" s="13" t="s">
        <v>134</v>
      </c>
      <c r="C111" s="10">
        <f t="shared" si="2"/>
        <v>88.0732026143791</v>
      </c>
      <c r="D111" s="10">
        <f>IFERROR(VLOOKUP(A111,[2]【A】!A:C,3,0),0)</f>
        <v>90.6470588235294</v>
      </c>
      <c r="E111" s="10">
        <f>IFERROR((VLOOKUP(A111,[2]【B职务】!A:I,8,0)*3+VLOOKUP(A111,[2]【B特殊】!A:I,8,0))/(3+VLOOKUP(A111,[2]【B特殊】!A:I,9,0)),0)+IFERROR(VLOOKUP(A111,[2]【B职务】!A:C,3,0),0)</f>
        <v>77.7777777777778</v>
      </c>
    </row>
    <row r="112" spans="1:5">
      <c r="A112" s="12" t="s">
        <v>135</v>
      </c>
      <c r="B112" s="13" t="s">
        <v>136</v>
      </c>
      <c r="C112" s="10">
        <f t="shared" si="2"/>
        <v>79.9529411764706</v>
      </c>
      <c r="D112" s="10">
        <f>IFERROR(VLOOKUP(A112,[8]【A】!A:C,3,0),0)</f>
        <v>80.9411764705882</v>
      </c>
      <c r="E112" s="10">
        <f>IFERROR((VLOOKUP(A112,[8]【B职务】!A:I,8,0)*3+VLOOKUP(A112,[8]【B特殊】!A:I,8,0))/(3+VLOOKUP(A112,[8]【B特殊】!A:I,9,0)),0)+IFERROR(VLOOKUP(A112,[8]【B职务】!A:C,3,0),0)</f>
        <v>76</v>
      </c>
    </row>
    <row r="113" spans="1:5">
      <c r="A113" s="12" t="s">
        <v>137</v>
      </c>
      <c r="B113" s="13" t="s">
        <v>138</v>
      </c>
      <c r="C113" s="10">
        <f t="shared" si="2"/>
        <v>76.7101604278075</v>
      </c>
      <c r="D113" s="10">
        <f>IFERROR(VLOOKUP(A113,[8]【A】!A:C,3,0),0)</f>
        <v>77.7058823529412</v>
      </c>
      <c r="E113" s="10">
        <f>IFERROR((VLOOKUP(A113,[8]【B职务】!A:I,8,0)*3+VLOOKUP(A113,[8]【B特殊】!A:I,8,0))/(3+VLOOKUP(A113,[8]【B特殊】!A:I,9,0)),0)+IFERROR(VLOOKUP(A113,[8]【B职务】!A:C,3,0),0)</f>
        <v>72.7272727272727</v>
      </c>
    </row>
    <row r="114" spans="1:5">
      <c r="A114" s="12" t="s">
        <v>139</v>
      </c>
      <c r="B114" s="13" t="s">
        <v>140</v>
      </c>
      <c r="C114" s="10">
        <f t="shared" si="2"/>
        <v>75.7882352941177</v>
      </c>
      <c r="D114" s="10">
        <f>IFERROR(VLOOKUP(A114,[8]【A】!A:C,3,0),0)</f>
        <v>77.2352941176471</v>
      </c>
      <c r="E114" s="10">
        <f>IFERROR((VLOOKUP(A114,[8]【B职务】!A:I,8,0)*3+VLOOKUP(A114,[8]【B特殊】!A:I,8,0))/(3+VLOOKUP(A114,[8]【B特殊】!A:I,9,0)),0)+IFERROR(VLOOKUP(A114,[8]【B职务】!A:C,3,0),0)</f>
        <v>70</v>
      </c>
    </row>
    <row r="115" spans="1:5">
      <c r="A115" s="12" t="s">
        <v>141</v>
      </c>
      <c r="B115" s="13" t="s">
        <v>142</v>
      </c>
      <c r="C115" s="10">
        <f t="shared" si="2"/>
        <v>71.7689839572193</v>
      </c>
      <c r="D115" s="10">
        <f>IFERROR(VLOOKUP(A115,[8]【A】!A:C,3,0),0)</f>
        <v>71.5294117647059</v>
      </c>
      <c r="E115" s="10">
        <f>IFERROR((VLOOKUP(A115,[8]【B职务】!A:I,8,0)*3+VLOOKUP(A115,[8]【B特殊】!A:I,8,0))/(3+VLOOKUP(A115,[8]【B特殊】!A:I,9,0)),0)+IFERROR(VLOOKUP(A115,[8]【B职务】!A:C,3,0),0)</f>
        <v>72.7272727272727</v>
      </c>
    </row>
    <row r="116" spans="1:5">
      <c r="A116" s="12" t="s">
        <v>143</v>
      </c>
      <c r="B116" s="13" t="s">
        <v>144</v>
      </c>
      <c r="C116" s="10">
        <f t="shared" si="2"/>
        <v>77.035294117647</v>
      </c>
      <c r="D116" s="10">
        <f>IFERROR(VLOOKUP(A116,[8]【A】!A:C,3,0),0)</f>
        <v>81.2941176470588</v>
      </c>
      <c r="E116" s="10">
        <f>IFERROR((VLOOKUP(A116,[8]【B职务】!A:I,8,0)*3+VLOOKUP(A116,[8]【B特殊】!A:I,8,0))/(3+VLOOKUP(A116,[8]【B特殊】!A:I,9,0)),0)+IFERROR(VLOOKUP(A116,[8]【B职务】!A:C,3,0),0)</f>
        <v>60</v>
      </c>
    </row>
    <row r="117" spans="1:5">
      <c r="A117" s="12" t="s">
        <v>145</v>
      </c>
      <c r="B117" s="13" t="s">
        <v>146</v>
      </c>
      <c r="C117" s="10">
        <f t="shared" si="2"/>
        <v>74.164705882353</v>
      </c>
      <c r="D117" s="10">
        <f>IFERROR(VLOOKUP(A117,[8]【A】!A:C,3,0),0)</f>
        <v>77.7058823529412</v>
      </c>
      <c r="E117" s="10">
        <f>IFERROR((VLOOKUP(A117,[8]【B职务】!A:I,8,0)*3+VLOOKUP(A117,[8]【B特殊】!A:I,8,0))/(3+VLOOKUP(A117,[8]【B特殊】!A:I,9,0)),0)+IFERROR(VLOOKUP(A117,[8]【B职务】!A:C,3,0),0)</f>
        <v>60</v>
      </c>
    </row>
    <row r="118" spans="1:5">
      <c r="A118" s="12" t="s">
        <v>147</v>
      </c>
      <c r="B118" s="13" t="s">
        <v>148</v>
      </c>
      <c r="C118" s="10">
        <f t="shared" si="2"/>
        <v>87.1529411764706</v>
      </c>
      <c r="D118" s="10">
        <f>IFERROR(VLOOKUP(A118,[8]【A】!A:C,3,0),0)</f>
        <v>89.9411764705882</v>
      </c>
      <c r="E118" s="10">
        <f>IFERROR((VLOOKUP(A118,[8]【B职务】!A:I,8,0)*3+VLOOKUP(A118,[8]【B特殊】!A:I,8,0))/(3+VLOOKUP(A118,[8]【B特殊】!A:I,9,0)),0)+IFERROR(VLOOKUP(A118,[8]【B职务】!A:C,3,0),0)</f>
        <v>76</v>
      </c>
    </row>
    <row r="119" spans="1:5">
      <c r="A119" s="12" t="s">
        <v>149</v>
      </c>
      <c r="B119" s="13" t="s">
        <v>150</v>
      </c>
      <c r="C119" s="10">
        <f t="shared" si="2"/>
        <v>78.5807882352942</v>
      </c>
      <c r="D119" s="10">
        <f>IFERROR(VLOOKUP(A119,[8]【A】!A:C,3,0),0)</f>
        <v>79.5882352941177</v>
      </c>
      <c r="E119" s="10">
        <f>IFERROR((VLOOKUP(A119,[8]【B职务】!A:I,8,0)*3+VLOOKUP(A119,[8]【B特殊】!A:I,8,0))/(3+VLOOKUP(A119,[8]【B特殊】!A:I,9,0)),0)+IFERROR(VLOOKUP(A119,[8]【B职务】!A:C,3,0),0)</f>
        <v>74.551</v>
      </c>
    </row>
    <row r="120" spans="1:5">
      <c r="A120" s="12" t="s">
        <v>151</v>
      </c>
      <c r="B120" s="13" t="s">
        <v>152</v>
      </c>
      <c r="C120" s="10">
        <f t="shared" si="2"/>
        <v>78.7294117647058</v>
      </c>
      <c r="D120" s="10">
        <f>IFERROR(VLOOKUP(A120,[8]【A】!A:C,3,0),0)</f>
        <v>83.4117647058823</v>
      </c>
      <c r="E120" s="10">
        <f>IFERROR((VLOOKUP(A120,[8]【B职务】!A:I,8,0)*3+VLOOKUP(A120,[8]【B特殊】!A:I,8,0))/(3+VLOOKUP(A120,[8]【B特殊】!A:I,9,0)),0)+IFERROR(VLOOKUP(A120,[8]【B职务】!A:C,3,0),0)</f>
        <v>60</v>
      </c>
    </row>
    <row r="121" spans="1:5">
      <c r="A121" s="12" t="s">
        <v>153</v>
      </c>
      <c r="B121" s="13" t="s">
        <v>154</v>
      </c>
      <c r="C121" s="10">
        <f t="shared" si="2"/>
        <v>74.1996204933587</v>
      </c>
      <c r="D121" s="10">
        <f>IFERROR(VLOOKUP(A121,[8]【A】!A:C,3,0),0)</f>
        <v>72.5882352941177</v>
      </c>
      <c r="E121" s="10">
        <f>IFERROR((VLOOKUP(A121,[8]【B职务】!A:I,8,0)*3+VLOOKUP(A121,[8]【B特殊】!A:I,8,0))/(3+VLOOKUP(A121,[8]【B特殊】!A:I,9,0)),0)+IFERROR(VLOOKUP(A121,[8]【B职务】!A:C,3,0),0)</f>
        <v>80.6451612903226</v>
      </c>
    </row>
    <row r="122" spans="1:5">
      <c r="A122" s="12" t="s">
        <v>155</v>
      </c>
      <c r="B122" s="13" t="s">
        <v>156</v>
      </c>
      <c r="C122" s="10">
        <f t="shared" si="2"/>
        <v>75.5557328015952</v>
      </c>
      <c r="D122" s="10">
        <f>IFERROR(VLOOKUP(A122,[8]【A】!A:C,3,0),0)</f>
        <v>74.5294117647059</v>
      </c>
      <c r="E122" s="10">
        <f>IFERROR((VLOOKUP(A122,[8]【B职务】!A:I,8,0)*3+VLOOKUP(A122,[8]【B特殊】!A:I,8,0))/(3+VLOOKUP(A122,[8]【B特殊】!A:I,9,0)),0)+IFERROR(VLOOKUP(A122,[8]【B职务】!A:C,3,0),0)</f>
        <v>79.6610169491525</v>
      </c>
    </row>
    <row r="123" spans="1:5">
      <c r="A123" s="12" t="s">
        <v>157</v>
      </c>
      <c r="B123" s="13" t="s">
        <v>158</v>
      </c>
      <c r="C123" s="10">
        <f t="shared" si="2"/>
        <v>64.9411764705882</v>
      </c>
      <c r="D123" s="10">
        <f>IFERROR(VLOOKUP(A123,[8]【A】!A:C,3,0),0)</f>
        <v>66.1764705882353</v>
      </c>
      <c r="E123" s="10">
        <f>IFERROR((VLOOKUP(A123,[8]【B职务】!A:I,8,0)*3+VLOOKUP(A123,[8]【B特殊】!A:I,8,0))/(3+VLOOKUP(A123,[8]【B特殊】!A:I,9,0)),0)+IFERROR(VLOOKUP(A123,[8]【B职务】!A:C,3,0),0)</f>
        <v>60</v>
      </c>
    </row>
    <row r="124" spans="1:5">
      <c r="A124" s="12" t="s">
        <v>159</v>
      </c>
      <c r="B124" s="13" t="s">
        <v>160</v>
      </c>
      <c r="C124" s="10">
        <f t="shared" si="2"/>
        <v>76.1912070588235</v>
      </c>
      <c r="D124" s="10">
        <f>IFERROR(VLOOKUP(A124,[8]【A】!A:C,3,0),0)</f>
        <v>78.6470588235294</v>
      </c>
      <c r="E124" s="10">
        <f>IFERROR((VLOOKUP(A124,[8]【B职务】!A:I,8,0)*3+VLOOKUP(A124,[8]【B特殊】!A:I,8,0))/(3+VLOOKUP(A124,[8]【B特殊】!A:I,9,0)),0)+IFERROR(VLOOKUP(A124,[8]【B职务】!A:C,3,0),0)</f>
        <v>66.3678</v>
      </c>
    </row>
    <row r="125" spans="1:5">
      <c r="A125" s="12" t="s">
        <v>161</v>
      </c>
      <c r="B125" s="13" t="s">
        <v>162</v>
      </c>
      <c r="C125" s="10">
        <f t="shared" si="2"/>
        <v>68.0470588235294</v>
      </c>
      <c r="D125" s="10">
        <f>IFERROR(VLOOKUP(A125,[8]【A】!A:C,3,0),0)</f>
        <v>70.0588235294118</v>
      </c>
      <c r="E125" s="10">
        <f>IFERROR((VLOOKUP(A125,[8]【B职务】!A:I,8,0)*3+VLOOKUP(A125,[8]【B特殊】!A:I,8,0))/(3+VLOOKUP(A125,[8]【B特殊】!A:I,9,0)),0)+IFERROR(VLOOKUP(A125,[8]【B职务】!A:C,3,0),0)</f>
        <v>60</v>
      </c>
    </row>
    <row r="126" spans="1:5">
      <c r="A126" s="12" t="s">
        <v>163</v>
      </c>
      <c r="B126" s="13" t="s">
        <v>164</v>
      </c>
      <c r="C126" s="10">
        <f t="shared" si="2"/>
        <v>72.4958094117647</v>
      </c>
      <c r="D126" s="10">
        <f>IFERROR(VLOOKUP(A126,[8]【A】!A:C,3,0),0)</f>
        <v>71.5294117647059</v>
      </c>
      <c r="E126" s="10">
        <f>IFERROR((VLOOKUP(A126,[8]【B职务】!A:I,8,0)*3+VLOOKUP(A126,[8]【B特殊】!A:I,8,0))/(3+VLOOKUP(A126,[8]【B特殊】!A:I,9,0)),0)+IFERROR(VLOOKUP(A126,[8]【B职务】!A:C,3,0),0)</f>
        <v>76.3614</v>
      </c>
    </row>
    <row r="127" spans="1:5">
      <c r="A127" s="12" t="s">
        <v>165</v>
      </c>
      <c r="B127" s="13" t="s">
        <v>166</v>
      </c>
      <c r="C127" s="10">
        <f t="shared" si="2"/>
        <v>59.2</v>
      </c>
      <c r="D127" s="10">
        <f>IFERROR(VLOOKUP(A127,[2]【A】!A:C,3,0),0)</f>
        <v>59</v>
      </c>
      <c r="E127" s="10">
        <f>IFERROR((VLOOKUP(A127,[2]【B职务】!A:I,8,0)*3+VLOOKUP(A127,[2]【B特殊】!A:I,8,0))/(3+VLOOKUP(A127,[2]【B特殊】!A:I,9,0)),0)+IFERROR(VLOOKUP(A127,[2]【B职务】!A:C,3,0),0)</f>
        <v>60</v>
      </c>
    </row>
    <row r="128" spans="1:5">
      <c r="A128" s="12" t="s">
        <v>167</v>
      </c>
      <c r="B128" s="13" t="s">
        <v>168</v>
      </c>
      <c r="C128" s="10">
        <f t="shared" si="2"/>
        <v>65.4117647058823</v>
      </c>
      <c r="D128" s="10">
        <f>IFERROR(VLOOKUP(A128,[2]【A】!A:C,3,0),0)</f>
        <v>66.7647058823529</v>
      </c>
      <c r="E128" s="10">
        <f>IFERROR((VLOOKUP(A128,[2]【B职务】!A:I,8,0)*3+VLOOKUP(A128,[2]【B特殊】!A:I,8,0))/(3+VLOOKUP(A128,[2]【B特殊】!A:I,9,0)),0)+IFERROR(VLOOKUP(A128,[2]【B职务】!A:C,3,0),0)</f>
        <v>60</v>
      </c>
    </row>
    <row r="129" spans="1:5">
      <c r="A129" s="12" t="s">
        <v>169</v>
      </c>
      <c r="B129" s="13" t="s">
        <v>170</v>
      </c>
      <c r="C129" s="10">
        <f t="shared" si="2"/>
        <v>70.6396788235294</v>
      </c>
      <c r="D129" s="10">
        <f>IFERROR(VLOOKUP(A129,[2]【A】!A:C,3,0),0)</f>
        <v>68.0588235294118</v>
      </c>
      <c r="E129" s="10">
        <f>IFERROR((VLOOKUP(A129,[2]【B职务】!A:I,8,0)*3+VLOOKUP(A129,[2]【B特殊】!A:I,8,0))/(3+VLOOKUP(A129,[2]【B特殊】!A:I,9,0)),0)+IFERROR(VLOOKUP(A129,[2]【B职务】!A:C,3,0),0)</f>
        <v>80.9631</v>
      </c>
    </row>
    <row r="130" spans="1:5">
      <c r="A130" s="12" t="s">
        <v>171</v>
      </c>
      <c r="B130" s="13" t="s">
        <v>172</v>
      </c>
      <c r="C130" s="10">
        <f t="shared" si="2"/>
        <v>77.2032735294118</v>
      </c>
      <c r="D130" s="10">
        <f>IFERROR(VLOOKUP(A130,[2]【A】!A:C,3,0),0)</f>
        <v>76.7058823529412</v>
      </c>
      <c r="E130" s="10">
        <f>IFERROR((VLOOKUP(A130,[2]【B职务】!A:I,8,0)*3+VLOOKUP(A130,[2]【B特殊】!A:I,8,0))/(3+VLOOKUP(A130,[2]【B特殊】!A:I,9,0)),0)+IFERROR(VLOOKUP(A130,[2]【B职务】!A:C,3,0),0)</f>
        <v>79.1928382352941</v>
      </c>
    </row>
    <row r="131" spans="1:5">
      <c r="A131" s="9">
        <v>20195183701</v>
      </c>
      <c r="B131" s="9" t="s">
        <v>173</v>
      </c>
      <c r="C131" s="10">
        <f t="shared" si="2"/>
        <v>68</v>
      </c>
      <c r="D131" s="10">
        <f>IFERROR(VLOOKUP(A131,[3]【A】!A:C,3,0),0)</f>
        <v>70</v>
      </c>
      <c r="E131" s="10">
        <f>IFERROR((VLOOKUP(A131,[3]【B职务】!A:I,8,0)*3+VLOOKUP(A131,[3]【B特殊】!A:I,8,0))/(3+VLOOKUP(A131,[3]【B特殊】!A:I,9,0)),0)+IFERROR(VLOOKUP(A131,[3]【B职务】!A:C,3,0),0)</f>
        <v>60</v>
      </c>
    </row>
    <row r="132" spans="1:5">
      <c r="A132" s="9">
        <v>20195183702</v>
      </c>
      <c r="B132" s="9" t="s">
        <v>174</v>
      </c>
      <c r="C132" s="10">
        <f t="shared" si="2"/>
        <v>76.25</v>
      </c>
      <c r="D132" s="10">
        <f>IFERROR(VLOOKUP(A132,[3]【A】!A:C,3,0),0)</f>
        <v>80.4375</v>
      </c>
      <c r="E132" s="10">
        <f>IFERROR((VLOOKUP(A132,[3]【B职务】!A:I,8,0)*3+VLOOKUP(A132,[3]【B特殊】!A:I,8,0))/(3+VLOOKUP(A132,[3]【B特殊】!A:I,9,0)),0)+IFERROR(VLOOKUP(A132,[3]【B职务】!A:C,3,0),0)</f>
        <v>59.5</v>
      </c>
    </row>
    <row r="133" spans="1:5">
      <c r="A133" s="9">
        <v>20195183705</v>
      </c>
      <c r="B133" s="9" t="s">
        <v>175</v>
      </c>
      <c r="C133" s="10">
        <f t="shared" si="2"/>
        <v>65.4</v>
      </c>
      <c r="D133" s="10">
        <f>IFERROR(VLOOKUP(A133,[3]【A】!A:C,3,0),0)</f>
        <v>66.75</v>
      </c>
      <c r="E133" s="10">
        <f>IFERROR((VLOOKUP(A133,[3]【B职务】!A:I,8,0)*3+VLOOKUP(A133,[3]【B特殊】!A:I,8,0))/(3+VLOOKUP(A133,[3]【B特殊】!A:I,9,0)),0)+IFERROR(VLOOKUP(A133,[3]【B职务】!A:C,3,0),0)</f>
        <v>60</v>
      </c>
    </row>
    <row r="134" spans="1:5">
      <c r="A134" s="9">
        <v>20195183706</v>
      </c>
      <c r="B134" s="9" t="s">
        <v>176</v>
      </c>
      <c r="C134" s="10">
        <f t="shared" si="2"/>
        <v>75.2</v>
      </c>
      <c r="D134" s="10">
        <f>IFERROR(VLOOKUP(A134,[3]【A】!A:C,3,0),0)</f>
        <v>79</v>
      </c>
      <c r="E134" s="10">
        <f>IFERROR((VLOOKUP(A134,[3]【B职务】!A:I,8,0)*3+VLOOKUP(A134,[3]【B特殊】!A:I,8,0))/(3+VLOOKUP(A134,[3]【B特殊】!A:I,9,0)),0)+IFERROR(VLOOKUP(A134,[3]【B职务】!A:C,3,0),0)</f>
        <v>60</v>
      </c>
    </row>
    <row r="135" spans="1:5">
      <c r="A135" s="9">
        <v>20195183707</v>
      </c>
      <c r="B135" s="9" t="s">
        <v>177</v>
      </c>
      <c r="C135" s="10">
        <f t="shared" si="2"/>
        <v>75.9131</v>
      </c>
      <c r="D135" s="10">
        <f>IFERROR(VLOOKUP(A135,[3]【A】!A:C,3,0),0)</f>
        <v>78.4375</v>
      </c>
      <c r="E135" s="10">
        <f>IFERROR((VLOOKUP(A135,[3]【B职务】!A:I,8,0)*3+VLOOKUP(A135,[3]【B特殊】!A:I,8,0))/(3+VLOOKUP(A135,[3]【B特殊】!A:I,9,0)),0)+IFERROR(VLOOKUP(A135,[3]【B职务】!A:C,3,0),0)</f>
        <v>65.8155</v>
      </c>
    </row>
    <row r="136" spans="1:5">
      <c r="A136" s="9">
        <v>20195183708</v>
      </c>
      <c r="B136" s="9" t="s">
        <v>178</v>
      </c>
      <c r="C136" s="10">
        <f t="shared" si="2"/>
        <v>68.55</v>
      </c>
      <c r="D136" s="10">
        <f>IFERROR(VLOOKUP(A136,[3]【A】!A:C,3,0),0)</f>
        <v>70.9375</v>
      </c>
      <c r="E136" s="10">
        <f>IFERROR((VLOOKUP(A136,[3]【B职务】!A:I,8,0)*3+VLOOKUP(A136,[3]【B特殊】!A:I,8,0))/(3+VLOOKUP(A136,[3]【B特殊】!A:I,9,0)),0)+IFERROR(VLOOKUP(A136,[3]【B职务】!A:C,3,0),0)</f>
        <v>59</v>
      </c>
    </row>
    <row r="137" spans="1:5">
      <c r="A137" s="9">
        <v>20195183710</v>
      </c>
      <c r="B137" s="9" t="s">
        <v>179</v>
      </c>
      <c r="C137" s="10">
        <f t="shared" si="2"/>
        <v>81.16771</v>
      </c>
      <c r="D137" s="10">
        <f>IFERROR(VLOOKUP(A137,[3]【A】!A:C,3,0),0)</f>
        <v>80.875</v>
      </c>
      <c r="E137" s="10">
        <f>IFERROR((VLOOKUP(A137,[3]【B职务】!A:I,8,0)*3+VLOOKUP(A137,[3]【B特殊】!A:I,8,0))/(3+VLOOKUP(A137,[3]【B特殊】!A:I,9,0)),0)+IFERROR(VLOOKUP(A137,[3]【B职务】!A:C,3,0),0)</f>
        <v>82.33855</v>
      </c>
    </row>
    <row r="138" spans="1:5">
      <c r="A138" s="9">
        <v>20195183711</v>
      </c>
      <c r="B138" s="9" t="s">
        <v>180</v>
      </c>
      <c r="C138" s="10">
        <f t="shared" si="2"/>
        <v>87.6452</v>
      </c>
      <c r="D138" s="10">
        <f>IFERROR(VLOOKUP(A138,[3]【A】!A:C,3,0),0)</f>
        <v>86.5</v>
      </c>
      <c r="E138" s="10">
        <f>IFERROR((VLOOKUP(A138,[3]【B职务】!A:I,8,0)*3+VLOOKUP(A138,[3]【B特殊】!A:I,8,0))/(3+VLOOKUP(A138,[3]【B特殊】!A:I,9,0)),0)+IFERROR(VLOOKUP(A138,[3]【B职务】!A:C,3,0),0)</f>
        <v>92.226</v>
      </c>
    </row>
    <row r="139" spans="1:5">
      <c r="A139" s="9">
        <v>20195183712</v>
      </c>
      <c r="B139" s="9" t="s">
        <v>181</v>
      </c>
      <c r="C139" s="10">
        <f t="shared" si="2"/>
        <v>82.0428571428571</v>
      </c>
      <c r="D139" s="10">
        <f>IFERROR(VLOOKUP(A139,[3]【A】!A:C,3,0),0)</f>
        <v>86.125</v>
      </c>
      <c r="E139" s="10">
        <f>IFERROR((VLOOKUP(A139,[3]【B职务】!A:I,8,0)*3+VLOOKUP(A139,[3]【B特殊】!A:I,8,0))/(3+VLOOKUP(A139,[3]【B特殊】!A:I,9,0)),0)+IFERROR(VLOOKUP(A139,[3]【B职务】!A:C,3,0),0)</f>
        <v>65.7142857142857</v>
      </c>
    </row>
    <row r="140" spans="1:5">
      <c r="A140" s="9">
        <v>20195183713</v>
      </c>
      <c r="B140" s="9" t="s">
        <v>182</v>
      </c>
      <c r="C140" s="10">
        <f t="shared" si="2"/>
        <v>74.7</v>
      </c>
      <c r="D140" s="10">
        <f>IFERROR(VLOOKUP(A140,[3]【A】!A:C,3,0),0)</f>
        <v>74.625</v>
      </c>
      <c r="E140" s="10">
        <f>IFERROR((VLOOKUP(A140,[3]【B职务】!A:I,8,0)*3+VLOOKUP(A140,[3]【B特殊】!A:I,8,0))/(3+VLOOKUP(A140,[3]【B特殊】!A:I,9,0)),0)+IFERROR(VLOOKUP(A140,[3]【B职务】!A:C,3,0),0)</f>
        <v>75</v>
      </c>
    </row>
    <row r="141" spans="1:5">
      <c r="A141" s="9">
        <v>20195183714</v>
      </c>
      <c r="B141" s="9" t="s">
        <v>183</v>
      </c>
      <c r="C141" s="10">
        <f t="shared" si="2"/>
        <v>82</v>
      </c>
      <c r="D141" s="10">
        <f>IFERROR(VLOOKUP(A141,[3]【A】!A:C,3,0),0)</f>
        <v>85</v>
      </c>
      <c r="E141" s="10">
        <f>IFERROR((VLOOKUP(A141,[3]【B职务】!A:I,8,0)*3+VLOOKUP(A141,[3]【B特殊】!A:I,8,0))/(3+VLOOKUP(A141,[3]【B特殊】!A:I,9,0)),0)+IFERROR(VLOOKUP(A141,[3]【B职务】!A:C,3,0),0)</f>
        <v>70</v>
      </c>
    </row>
    <row r="142" spans="1:5">
      <c r="A142" s="9">
        <v>20195183715</v>
      </c>
      <c r="B142" s="9" t="s">
        <v>184</v>
      </c>
      <c r="C142" s="10">
        <f t="shared" si="2"/>
        <v>69.85</v>
      </c>
      <c r="D142" s="10">
        <f>IFERROR(VLOOKUP(A142,[3]【A】!A:C,3,0),0)</f>
        <v>72.3125</v>
      </c>
      <c r="E142" s="10">
        <f>IFERROR((VLOOKUP(A142,[3]【B职务】!A:I,8,0)*3+VLOOKUP(A142,[3]【B特殊】!A:I,8,0))/(3+VLOOKUP(A142,[3]【B特殊】!A:I,9,0)),0)+IFERROR(VLOOKUP(A142,[3]【B职务】!A:C,3,0),0)</f>
        <v>60</v>
      </c>
    </row>
    <row r="143" spans="1:5">
      <c r="A143" s="9">
        <v>20195183716</v>
      </c>
      <c r="B143" s="9" t="s">
        <v>185</v>
      </c>
      <c r="C143" s="10">
        <f t="shared" si="2"/>
        <v>80.22058</v>
      </c>
      <c r="D143" s="10">
        <f>IFERROR(VLOOKUP(A143,[3]【A】!A:C,3,0),0)</f>
        <v>77.5625</v>
      </c>
      <c r="E143" s="10">
        <f>IFERROR((VLOOKUP(A143,[3]【B职务】!A:I,8,0)*3+VLOOKUP(A143,[3]【B特殊】!A:I,8,0))/(3+VLOOKUP(A143,[3]【B特殊】!A:I,9,0)),0)+IFERROR(VLOOKUP(A143,[3]【B职务】!A:C,3,0),0)</f>
        <v>90.8529</v>
      </c>
    </row>
    <row r="144" spans="1:5">
      <c r="A144" s="9">
        <v>20195183717</v>
      </c>
      <c r="B144" s="9" t="s">
        <v>186</v>
      </c>
      <c r="C144" s="10">
        <f t="shared" si="2"/>
        <v>84.3076923076923</v>
      </c>
      <c r="D144" s="10">
        <f>IFERROR(VLOOKUP(A144,[3]【A】!A:C,3,0),0)</f>
        <v>82</v>
      </c>
      <c r="E144" s="10">
        <f>IFERROR((VLOOKUP(A144,[3]【B职务】!A:I,8,0)*3+VLOOKUP(A144,[3]【B特殊】!A:I,8,0))/(3+VLOOKUP(A144,[3]【B特殊】!A:I,9,0)),0)+IFERROR(VLOOKUP(A144,[3]【B职务】!A:C,3,0),0)</f>
        <v>93.5384615384615</v>
      </c>
    </row>
    <row r="145" spans="1:5">
      <c r="A145" s="9">
        <v>20195183719</v>
      </c>
      <c r="B145" s="9" t="s">
        <v>187</v>
      </c>
      <c r="C145" s="10">
        <f t="shared" si="2"/>
        <v>79.6211920529801</v>
      </c>
      <c r="D145" s="10">
        <f>IFERROR(VLOOKUP(A145,[3]【A】!A:C,3,0),0)</f>
        <v>78.625</v>
      </c>
      <c r="E145" s="10">
        <f>IFERROR((VLOOKUP(A145,[3]【B职务】!A:I,8,0)*3+VLOOKUP(A145,[3]【B特殊】!A:I,8,0))/(3+VLOOKUP(A145,[3]【B特殊】!A:I,9,0)),0)+IFERROR(VLOOKUP(A145,[3]【B职务】!A:C,3,0),0)</f>
        <v>83.6059602649007</v>
      </c>
    </row>
    <row r="146" spans="1:5">
      <c r="A146" s="9">
        <v>20195183720</v>
      </c>
      <c r="B146" s="9" t="s">
        <v>188</v>
      </c>
      <c r="C146" s="10">
        <f t="shared" si="2"/>
        <v>79.3872</v>
      </c>
      <c r="D146" s="10">
        <f>IFERROR(VLOOKUP(A146,[3]【A】!A:C,3,0),0)</f>
        <v>80.5625</v>
      </c>
      <c r="E146" s="10">
        <f>IFERROR((VLOOKUP(A146,[3]【B职务】!A:I,8,0)*3+VLOOKUP(A146,[3]【B特殊】!A:I,8,0))/(3+VLOOKUP(A146,[3]【B特殊】!A:I,9,0)),0)+IFERROR(VLOOKUP(A146,[3]【B职务】!A:C,3,0),0)</f>
        <v>74.686</v>
      </c>
    </row>
    <row r="147" spans="1:5">
      <c r="A147" s="9">
        <v>20195183721</v>
      </c>
      <c r="B147" s="9" t="s">
        <v>189</v>
      </c>
      <c r="C147" s="10">
        <f t="shared" si="2"/>
        <v>73.15</v>
      </c>
      <c r="D147" s="10">
        <f>IFERROR(VLOOKUP(A147,[3]【A】!A:C,3,0),0)</f>
        <v>76.4375</v>
      </c>
      <c r="E147" s="10">
        <f>IFERROR((VLOOKUP(A147,[3]【B职务】!A:I,8,0)*3+VLOOKUP(A147,[3]【B特殊】!A:I,8,0))/(3+VLOOKUP(A147,[3]【B特殊】!A:I,9,0)),0)+IFERROR(VLOOKUP(A147,[3]【B职务】!A:C,3,0),0)</f>
        <v>60</v>
      </c>
    </row>
    <row r="148" spans="1:5">
      <c r="A148" s="9">
        <v>20195183722</v>
      </c>
      <c r="B148" s="9" t="s">
        <v>190</v>
      </c>
      <c r="C148" s="10">
        <f t="shared" si="2"/>
        <v>76.75</v>
      </c>
      <c r="D148" s="10">
        <f>IFERROR(VLOOKUP(A148,[3]【A】!A:C,3,0),0)</f>
        <v>80.9375</v>
      </c>
      <c r="E148" s="10">
        <f>IFERROR((VLOOKUP(A148,[3]【B职务】!A:I,8,0)*3+VLOOKUP(A148,[3]【B特殊】!A:I,8,0))/(3+VLOOKUP(A148,[3]【B特殊】!A:I,9,0)),0)+IFERROR(VLOOKUP(A148,[3]【B职务】!A:C,3,0),0)</f>
        <v>60</v>
      </c>
    </row>
    <row r="149" spans="1:5">
      <c r="A149" s="9">
        <v>20195183723</v>
      </c>
      <c r="B149" s="9" t="s">
        <v>191</v>
      </c>
      <c r="C149" s="10">
        <f t="shared" si="2"/>
        <v>79</v>
      </c>
      <c r="D149" s="10">
        <f>IFERROR(VLOOKUP(A149,[3]【A】!A:C,3,0),0)</f>
        <v>81.25</v>
      </c>
      <c r="E149" s="10">
        <f>IFERROR((VLOOKUP(A149,[3]【B职务】!A:I,8,0)*3+VLOOKUP(A149,[3]【B特殊】!A:I,8,0))/(3+VLOOKUP(A149,[3]【B特殊】!A:I,9,0)),0)+IFERROR(VLOOKUP(A149,[3]【B职务】!A:C,3,0),0)</f>
        <v>70</v>
      </c>
    </row>
    <row r="150" spans="1:5">
      <c r="A150" s="9">
        <v>20195183724</v>
      </c>
      <c r="B150" s="9" t="s">
        <v>192</v>
      </c>
      <c r="C150" s="10">
        <f t="shared" si="2"/>
        <v>80.1842105263158</v>
      </c>
      <c r="D150" s="10">
        <f>IFERROR(VLOOKUP(A150,[3]【A】!A:C,3,0),0)</f>
        <v>83.125</v>
      </c>
      <c r="E150" s="10">
        <f>IFERROR((VLOOKUP(A150,[3]【B职务】!A:I,8,0)*3+VLOOKUP(A150,[3]【B特殊】!A:I,8,0))/(3+VLOOKUP(A150,[3]【B特殊】!A:I,9,0)),0)+IFERROR(VLOOKUP(A150,[3]【B职务】!A:C,3,0),0)</f>
        <v>68.4210526315789</v>
      </c>
    </row>
    <row r="151" spans="1:5">
      <c r="A151" s="9">
        <v>20195183726</v>
      </c>
      <c r="B151" s="9" t="s">
        <v>193</v>
      </c>
      <c r="C151" s="10">
        <f t="shared" si="2"/>
        <v>71.95</v>
      </c>
      <c r="D151" s="10">
        <f>IFERROR(VLOOKUP(A151,[3]【A】!A:C,3,0),0)</f>
        <v>74.9375</v>
      </c>
      <c r="E151" s="10">
        <f>IFERROR((VLOOKUP(A151,[3]【B职务】!A:I,8,0)*3+VLOOKUP(A151,[3]【B特殊】!A:I,8,0))/(3+VLOOKUP(A151,[3]【B特殊】!A:I,9,0)),0)+IFERROR(VLOOKUP(A151,[3]【B职务】!A:C,3,0),0)</f>
        <v>60</v>
      </c>
    </row>
    <row r="152" spans="1:5">
      <c r="A152" s="9">
        <v>20195183727</v>
      </c>
      <c r="B152" s="9" t="s">
        <v>194</v>
      </c>
      <c r="C152" s="10">
        <f t="shared" si="2"/>
        <v>70.5</v>
      </c>
      <c r="D152" s="10">
        <f>IFERROR(VLOOKUP(A152,[3]【A】!A:C,3,0),0)</f>
        <v>73.25</v>
      </c>
      <c r="E152" s="10">
        <f>IFERROR((VLOOKUP(A152,[3]【B职务】!A:I,8,0)*3+VLOOKUP(A152,[3]【B特殊】!A:I,8,0))/(3+VLOOKUP(A152,[3]【B特殊】!A:I,9,0)),0)+IFERROR(VLOOKUP(A152,[3]【B职务】!A:C,3,0),0)</f>
        <v>59.5</v>
      </c>
    </row>
    <row r="153" spans="1:5">
      <c r="A153" s="9">
        <v>20195183728</v>
      </c>
      <c r="B153" s="9" t="s">
        <v>195</v>
      </c>
      <c r="C153" s="10">
        <f t="shared" si="2"/>
        <v>72.6</v>
      </c>
      <c r="D153" s="10">
        <f>IFERROR(VLOOKUP(A153,[3]【A】!A:C,3,0),0)</f>
        <v>75.75</v>
      </c>
      <c r="E153" s="10">
        <f>IFERROR((VLOOKUP(A153,[3]【B职务】!A:I,8,0)*3+VLOOKUP(A153,[3]【B特殊】!A:I,8,0))/(3+VLOOKUP(A153,[3]【B特殊】!A:I,9,0)),0)+IFERROR(VLOOKUP(A153,[3]【B职务】!A:C,3,0),0)</f>
        <v>60</v>
      </c>
    </row>
    <row r="154" spans="1:5">
      <c r="A154" s="9">
        <v>20195183730</v>
      </c>
      <c r="B154" s="9" t="s">
        <v>196</v>
      </c>
      <c r="C154" s="10">
        <f t="shared" si="2"/>
        <v>76.0793</v>
      </c>
      <c r="D154" s="10">
        <f>IFERROR(VLOOKUP(A154,[3]【A】!A:C,3,0),0)</f>
        <v>76</v>
      </c>
      <c r="E154" s="10">
        <f>IFERROR((VLOOKUP(A154,[3]【B职务】!A:I,8,0)*3+VLOOKUP(A154,[3]【B特殊】!A:I,8,0))/(3+VLOOKUP(A154,[3]【B特殊】!A:I,9,0)),0)+IFERROR(VLOOKUP(A154,[3]【B职务】!A:C,3,0),0)</f>
        <v>76.3965</v>
      </c>
    </row>
    <row r="155" spans="1:5">
      <c r="A155" s="9">
        <v>20195183731</v>
      </c>
      <c r="B155" s="9" t="s">
        <v>197</v>
      </c>
      <c r="C155" s="10">
        <f t="shared" si="2"/>
        <v>69.5</v>
      </c>
      <c r="D155" s="10">
        <f>IFERROR(VLOOKUP(A155,[3]【A】!A:C,3,0),0)</f>
        <v>71.875</v>
      </c>
      <c r="E155" s="10">
        <f>IFERROR((VLOOKUP(A155,[3]【B职务】!A:I,8,0)*3+VLOOKUP(A155,[3]【B特殊】!A:I,8,0))/(3+VLOOKUP(A155,[3]【B特殊】!A:I,9,0)),0)+IFERROR(VLOOKUP(A155,[3]【B职务】!A:C,3,0),0)</f>
        <v>60</v>
      </c>
    </row>
    <row r="156" spans="1:5">
      <c r="A156" s="9">
        <v>20195183732</v>
      </c>
      <c r="B156" s="9" t="s">
        <v>198</v>
      </c>
      <c r="C156" s="10">
        <f t="shared" si="2"/>
        <v>68.35</v>
      </c>
      <c r="D156" s="10">
        <f>IFERROR(VLOOKUP(A156,[3]【A】!A:C,3,0),0)</f>
        <v>70.4375</v>
      </c>
      <c r="E156" s="10">
        <f>IFERROR((VLOOKUP(A156,[3]【B职务】!A:I,8,0)*3+VLOOKUP(A156,[3]【B特殊】!A:I,8,0))/(3+VLOOKUP(A156,[3]【B特殊】!A:I,9,0)),0)+IFERROR(VLOOKUP(A156,[3]【B职务】!A:C,3,0),0)</f>
        <v>60</v>
      </c>
    </row>
    <row r="157" spans="1:5">
      <c r="A157" s="9">
        <v>20195183733</v>
      </c>
      <c r="B157" s="9" t="s">
        <v>199</v>
      </c>
      <c r="C157" s="10">
        <f t="shared" ref="C157:C220" si="3">IFERROR(SUM(D157*0.8+E157*0.2),0)</f>
        <v>69.35</v>
      </c>
      <c r="D157" s="10">
        <f>IFERROR(VLOOKUP(A157,[3]【A】!A:C,3,0),0)</f>
        <v>71.8125</v>
      </c>
      <c r="E157" s="10">
        <f>IFERROR((VLOOKUP(A157,[3]【B职务】!A:I,8,0)*3+VLOOKUP(A157,[3]【B特殊】!A:I,8,0))/(3+VLOOKUP(A157,[3]【B特殊】!A:I,9,0)),0)+IFERROR(VLOOKUP(A157,[3]【B职务】!A:C,3,0),0)</f>
        <v>59.5</v>
      </c>
    </row>
    <row r="158" spans="1:5">
      <c r="A158" s="9">
        <v>20195183734</v>
      </c>
      <c r="B158" s="9" t="s">
        <v>200</v>
      </c>
      <c r="C158" s="10">
        <f t="shared" si="3"/>
        <v>66.5</v>
      </c>
      <c r="D158" s="10">
        <f>IFERROR(VLOOKUP(A158,[3]【A】!A:C,3,0),0)</f>
        <v>68.125</v>
      </c>
      <c r="E158" s="10">
        <f>IFERROR((VLOOKUP(A158,[3]【B职务】!A:I,8,0)*3+VLOOKUP(A158,[3]【B特殊】!A:I,8,0))/(3+VLOOKUP(A158,[3]【B特殊】!A:I,9,0)),0)+IFERROR(VLOOKUP(A158,[3]【B职务】!A:C,3,0),0)</f>
        <v>60</v>
      </c>
    </row>
    <row r="159" spans="1:5">
      <c r="A159" s="9">
        <v>20195183735</v>
      </c>
      <c r="B159" s="9" t="s">
        <v>201</v>
      </c>
      <c r="C159" s="10">
        <f t="shared" si="3"/>
        <v>76.572685</v>
      </c>
      <c r="D159" s="10">
        <f>IFERROR(VLOOKUP(A159,[3]【A】!A:C,3,0),0)</f>
        <v>79.125</v>
      </c>
      <c r="E159" s="10">
        <f>IFERROR((VLOOKUP(A159,[3]【B职务】!A:I,8,0)*3+VLOOKUP(A159,[3]【B特殊】!A:I,8,0))/(3+VLOOKUP(A159,[3]【B特殊】!A:I,9,0)),0)+IFERROR(VLOOKUP(A159,[3]【B职务】!A:C,3,0),0)</f>
        <v>66.363425</v>
      </c>
    </row>
    <row r="160" spans="1:5">
      <c r="A160" s="9">
        <v>20195183736</v>
      </c>
      <c r="B160" s="9" t="s">
        <v>202</v>
      </c>
      <c r="C160" s="10">
        <f t="shared" si="3"/>
        <v>70.85</v>
      </c>
      <c r="D160" s="10">
        <f>IFERROR(VLOOKUP(A160,[3]【A】!A:C,3,0),0)</f>
        <v>73.6875</v>
      </c>
      <c r="E160" s="10">
        <f>IFERROR((VLOOKUP(A160,[3]【B职务】!A:I,8,0)*3+VLOOKUP(A160,[3]【B特殊】!A:I,8,0))/(3+VLOOKUP(A160,[3]【B特殊】!A:I,9,0)),0)+IFERROR(VLOOKUP(A160,[3]【B职务】!A:C,3,0),0)</f>
        <v>59.5</v>
      </c>
    </row>
    <row r="161" spans="1:5">
      <c r="A161" s="9">
        <v>20185228135</v>
      </c>
      <c r="B161" s="9" t="s">
        <v>203</v>
      </c>
      <c r="C161" s="10">
        <f t="shared" si="3"/>
        <v>73.5</v>
      </c>
      <c r="D161" s="10">
        <f>IFERROR(VLOOKUP(A161,[3]【A】!A:C,3,0),0)</f>
        <v>76.875</v>
      </c>
      <c r="E161" s="10">
        <f>IFERROR((VLOOKUP(A161,[3]【B职务】!A:I,8,0)*3+VLOOKUP(A161,[3]【B特殊】!A:I,8,0))/(3+VLOOKUP(A161,[3]【B特殊】!A:I,9,0)),0)+IFERROR(VLOOKUP(A161,[3]【B职务】!A:C,3,0),0)</f>
        <v>60</v>
      </c>
    </row>
    <row r="162" spans="1:5">
      <c r="A162" s="9">
        <v>20185238307</v>
      </c>
      <c r="B162" s="9" t="s">
        <v>204</v>
      </c>
      <c r="C162" s="10">
        <f t="shared" si="3"/>
        <v>84.9266</v>
      </c>
      <c r="D162" s="10">
        <f>IFERROR(VLOOKUP(A162,[3]【A】!A:C,3,0),0)</f>
        <v>87.0625</v>
      </c>
      <c r="E162" s="10">
        <f>IFERROR((VLOOKUP(A162,[3]【B职务】!A:I,8,0)*3+VLOOKUP(A162,[3]【B特殊】!A:I,8,0))/(3+VLOOKUP(A162,[3]【B特殊】!A:I,9,0)),0)+IFERROR(VLOOKUP(A162,[3]【B职务】!A:C,3,0),0)</f>
        <v>76.383</v>
      </c>
    </row>
    <row r="163" spans="1:5">
      <c r="A163" s="14">
        <v>20195183801</v>
      </c>
      <c r="B163" s="9" t="s">
        <v>205</v>
      </c>
      <c r="C163" s="10">
        <f t="shared" si="3"/>
        <v>70.5385093167702</v>
      </c>
      <c r="D163" s="10">
        <f>IFERROR(VLOOKUP(A163,[4]【A】!A:C,3,0),0)</f>
        <v>71.8695652173913</v>
      </c>
      <c r="E163" s="10">
        <f>IFERROR((VLOOKUP(A163,[4]【B职务】!A:I,8,0)*3+VLOOKUP(A163,[4]【B特殊】!A:I,8,0))/(3+VLOOKUP(A163,[4]【B特殊】!A:I,9,0)),0)+IFERROR(VLOOKUP(A163,[4]【B职务】!A:C,3,0),0)</f>
        <v>65.2142857142857</v>
      </c>
    </row>
    <row r="164" spans="1:5">
      <c r="A164" s="14">
        <v>20195183803</v>
      </c>
      <c r="B164" s="9" t="s">
        <v>206</v>
      </c>
      <c r="C164" s="10">
        <f t="shared" si="3"/>
        <v>87.2822252587992</v>
      </c>
      <c r="D164" s="10">
        <f>IFERROR(VLOOKUP(A164,[4]【A】!A:C,3,0),0)</f>
        <v>86.9130434782609</v>
      </c>
      <c r="E164" s="10">
        <f>IFERROR((VLOOKUP(A164,[4]【B职务】!A:I,8,0)*3+VLOOKUP(A164,[4]【B特殊】!A:I,8,0))/(3+VLOOKUP(A164,[4]【B特殊】!A:I,9,0)),0)+IFERROR(VLOOKUP(A164,[4]【B职务】!A:C,3,0),0)</f>
        <v>88.7589523809524</v>
      </c>
    </row>
    <row r="165" spans="1:5">
      <c r="A165" s="14">
        <v>20195183805</v>
      </c>
      <c r="B165" s="9" t="s">
        <v>207</v>
      </c>
      <c r="C165" s="10">
        <f t="shared" si="3"/>
        <v>86.8878483835006</v>
      </c>
      <c r="D165" s="10">
        <f>IFERROR(VLOOKUP(A165,[9]【A】!A:C,3,0),0)</f>
        <v>86.1739130434783</v>
      </c>
      <c r="E165" s="10">
        <f>IFERROR((VLOOKUP(A165,[9]【B职务】!A:I,8,0)*3+VLOOKUP(A165,[9]【B特殊】!A:I,8,0))/(3+VLOOKUP(A165,[9]【B特殊】!A:I,9,0)),0)+IFERROR(VLOOKUP(A165,[9]【B职务】!A:C,3,0),0)</f>
        <v>89.7435897435898</v>
      </c>
    </row>
    <row r="166" spans="1:5">
      <c r="A166" s="14">
        <v>20195183806</v>
      </c>
      <c r="B166" s="9" t="s">
        <v>208</v>
      </c>
      <c r="C166" s="10">
        <f t="shared" si="3"/>
        <v>70.0363636363636</v>
      </c>
      <c r="D166" s="10">
        <f>IFERROR(VLOOKUP(A166,[4]【A】!A:C,3,0),0)</f>
        <v>68</v>
      </c>
      <c r="E166" s="10">
        <f>IFERROR((VLOOKUP(A166,[4]【B职务】!A:I,8,0)*3+VLOOKUP(A166,[4]【B特殊】!A:I,8,0))/(3+VLOOKUP(A166,[4]【B特殊】!A:I,9,0)),0)+IFERROR(VLOOKUP(A166,[4]【B职务】!A:C,3,0),0)</f>
        <v>78.1818181818182</v>
      </c>
    </row>
    <row r="167" spans="1:5">
      <c r="A167" s="14">
        <v>20195183807</v>
      </c>
      <c r="B167" s="9" t="s">
        <v>209</v>
      </c>
      <c r="C167" s="10">
        <f t="shared" si="3"/>
        <v>78.1515527950311</v>
      </c>
      <c r="D167" s="10">
        <f>IFERROR(VLOOKUP(A167,[4]【A】!A:C,3,0),0)</f>
        <v>81.2608695652174</v>
      </c>
      <c r="E167" s="10">
        <f>IFERROR((VLOOKUP(A167,[4]【B职务】!A:I,8,0)*3+VLOOKUP(A167,[4]【B特殊】!A:I,8,0))/(3+VLOOKUP(A167,[4]【B特殊】!A:I,9,0)),0)+IFERROR(VLOOKUP(A167,[4]【B职务】!A:C,3,0),0)</f>
        <v>65.7142857142857</v>
      </c>
    </row>
    <row r="168" spans="1:5">
      <c r="A168" s="14">
        <v>20195183808</v>
      </c>
      <c r="B168" s="9" t="s">
        <v>210</v>
      </c>
      <c r="C168" s="10">
        <f t="shared" si="3"/>
        <v>84.7150050592885</v>
      </c>
      <c r="D168" s="10">
        <f>IFERROR(VLOOKUP(A168,[4]【A】!A:C,3,0),0)</f>
        <v>85.4782608695652</v>
      </c>
      <c r="E168" s="10">
        <f>IFERROR((VLOOKUP(A168,[4]【B职务】!A:I,8,0)*3+VLOOKUP(A168,[4]【B特殊】!A:I,8,0))/(3+VLOOKUP(A168,[4]【B特殊】!A:I,9,0)),0)+IFERROR(VLOOKUP(A168,[4]【B职务】!A:C,3,0),0)</f>
        <v>81.6619818181818</v>
      </c>
    </row>
    <row r="169" spans="1:5">
      <c r="A169" s="9">
        <v>20195183809</v>
      </c>
      <c r="B169" s="9" t="s">
        <v>211</v>
      </c>
      <c r="C169" s="10">
        <f t="shared" si="3"/>
        <v>71.4732919254659</v>
      </c>
      <c r="D169" s="10">
        <f>IFERROR(VLOOKUP(A169,[4]【A】!A:C,3,0),0)</f>
        <v>72.9130434782609</v>
      </c>
      <c r="E169" s="10">
        <f>IFERROR((VLOOKUP(A169,[4]【B职务】!A:I,8,0)*3+VLOOKUP(A169,[4]【B特殊】!A:I,8,0))/(3+VLOOKUP(A169,[4]【B特殊】!A:I,9,0)),0)+IFERROR(VLOOKUP(A169,[4]【B职务】!A:C,3,0),0)</f>
        <v>65.7142857142857</v>
      </c>
    </row>
    <row r="170" spans="1:5">
      <c r="A170" s="14">
        <v>20195183810</v>
      </c>
      <c r="B170" s="9" t="s">
        <v>212</v>
      </c>
      <c r="C170" s="10">
        <f t="shared" si="3"/>
        <v>79.8583594202899</v>
      </c>
      <c r="D170" s="10">
        <f>IFERROR(VLOOKUP(A170,[4]【A】!A:C,3,0),0)</f>
        <v>80.4347826086957</v>
      </c>
      <c r="E170" s="10">
        <f>IFERROR((VLOOKUP(A170,[4]【B职务】!A:I,8,0)*3+VLOOKUP(A170,[4]【B特殊】!A:I,8,0))/(3+VLOOKUP(A170,[4]【B特殊】!A:I,9,0)),0)+IFERROR(VLOOKUP(A170,[4]【B职务】!A:C,3,0),0)</f>
        <v>77.5526666666667</v>
      </c>
    </row>
    <row r="171" spans="1:5">
      <c r="A171" s="14">
        <v>20195183811</v>
      </c>
      <c r="B171" s="9" t="s">
        <v>213</v>
      </c>
      <c r="C171" s="10">
        <f t="shared" si="3"/>
        <v>74.1515527950311</v>
      </c>
      <c r="D171" s="10">
        <f>IFERROR(VLOOKUP(A171,[4]【A】!A:C,3,0),0)</f>
        <v>76.2608695652174</v>
      </c>
      <c r="E171" s="10">
        <f>IFERROR((VLOOKUP(A171,[4]【B职务】!A:I,8,0)*3+VLOOKUP(A171,[4]【B特殊】!A:I,8,0))/(3+VLOOKUP(A171,[4]【B特殊】!A:I,9,0)),0)+IFERROR(VLOOKUP(A171,[4]【B职务】!A:C,3,0),0)</f>
        <v>65.7142857142857</v>
      </c>
    </row>
    <row r="172" spans="1:5">
      <c r="A172" s="14">
        <v>20195183812</v>
      </c>
      <c r="B172" s="9" t="s">
        <v>214</v>
      </c>
      <c r="C172" s="10">
        <f t="shared" si="3"/>
        <v>78.1859531772575</v>
      </c>
      <c r="D172" s="10">
        <f>IFERROR(VLOOKUP(A172,[4]【A】!A:C,3,0),0)</f>
        <v>77.3478260869565</v>
      </c>
      <c r="E172" s="10">
        <f>IFERROR((VLOOKUP(A172,[4]【B职务】!A:I,8,0)*3+VLOOKUP(A172,[4]【B特殊】!A:I,8,0))/(3+VLOOKUP(A172,[4]【B特殊】!A:I,9,0)),0)+IFERROR(VLOOKUP(A172,[4]【B职务】!A:C,3,0),0)</f>
        <v>81.5384615384615</v>
      </c>
    </row>
    <row r="173" spans="1:5">
      <c r="A173" s="14">
        <v>20195183813</v>
      </c>
      <c r="B173" s="9" t="s">
        <v>215</v>
      </c>
      <c r="C173" s="10">
        <f t="shared" si="3"/>
        <v>80.9696028985507</v>
      </c>
      <c r="D173" s="10">
        <f>IFERROR(VLOOKUP(A173,[4]【A】!A:C,3,0),0)</f>
        <v>81.8260869565217</v>
      </c>
      <c r="E173" s="10">
        <f>IFERROR((VLOOKUP(A173,[4]【B职务】!A:I,8,0)*3+VLOOKUP(A173,[4]【B特殊】!A:I,8,0))/(3+VLOOKUP(A173,[4]【B特殊】!A:I,9,0)),0)+IFERROR(VLOOKUP(A173,[4]【B职务】!A:C,3,0),0)</f>
        <v>77.5436666666667</v>
      </c>
    </row>
    <row r="174" spans="1:5">
      <c r="A174" s="14">
        <v>20195183815</v>
      </c>
      <c r="B174" s="9" t="s">
        <v>216</v>
      </c>
      <c r="C174" s="10">
        <f t="shared" si="3"/>
        <v>86.3245638998682</v>
      </c>
      <c r="D174" s="10">
        <f>IFERROR(VLOOKUP(A174,[4]【A】!A:C,3,0),0)</f>
        <v>84.3478260869565</v>
      </c>
      <c r="E174" s="10">
        <f>IFERROR((VLOOKUP(A174,[4]【B职务】!A:I,8,0)*3+VLOOKUP(A174,[4]【B特殊】!A:I,8,0))/(3+VLOOKUP(A174,[4]【B特殊】!A:I,9,0)),0)+IFERROR(VLOOKUP(A174,[4]【B职务】!A:C,3,0),0)</f>
        <v>94.2315151515152</v>
      </c>
    </row>
    <row r="175" spans="1:5">
      <c r="A175" s="14">
        <v>20195183816</v>
      </c>
      <c r="B175" s="9" t="s">
        <v>217</v>
      </c>
      <c r="C175" s="10">
        <f t="shared" si="3"/>
        <v>79.0144927536232</v>
      </c>
      <c r="D175" s="10">
        <f>IFERROR(VLOOKUP(A175,[4]【A】!A:C,3,0),0)</f>
        <v>80.4347826086957</v>
      </c>
      <c r="E175" s="10">
        <f>IFERROR((VLOOKUP(A175,[4]【B职务】!A:I,8,0)*3+VLOOKUP(A175,[4]【B特殊】!A:I,8,0))/(3+VLOOKUP(A175,[4]【B特殊】!A:I,9,0)),0)+IFERROR(VLOOKUP(A175,[4]【B职务】!A:C,3,0),0)</f>
        <v>73.3333333333333</v>
      </c>
    </row>
    <row r="176" spans="1:5">
      <c r="A176" s="14">
        <v>20195183817</v>
      </c>
      <c r="B176" s="9" t="s">
        <v>218</v>
      </c>
      <c r="C176" s="10">
        <f t="shared" si="3"/>
        <v>75.7797101449275</v>
      </c>
      <c r="D176" s="10">
        <f>IFERROR(VLOOKUP(A176,[4]【A】!A:C,3,0),0)</f>
        <v>76.3913043478261</v>
      </c>
      <c r="E176" s="10">
        <f>IFERROR((VLOOKUP(A176,[4]【B职务】!A:I,8,0)*3+VLOOKUP(A176,[4]【B特殊】!A:I,8,0))/(3+VLOOKUP(A176,[4]【B特殊】!A:I,9,0)),0)+IFERROR(VLOOKUP(A176,[4]【B职务】!A:C,3,0),0)</f>
        <v>73.3333333333333</v>
      </c>
    </row>
    <row r="177" spans="1:5">
      <c r="A177" s="14">
        <v>20195183818</v>
      </c>
      <c r="B177" s="9" t="s">
        <v>219</v>
      </c>
      <c r="C177" s="10">
        <f t="shared" si="3"/>
        <v>78.0787038509317</v>
      </c>
      <c r="D177" s="10">
        <f>IFERROR(VLOOKUP(A177,[4]【A】!A:C,3,0),0)</f>
        <v>79.8260869565217</v>
      </c>
      <c r="E177" s="10">
        <f>IFERROR((VLOOKUP(A177,[4]【B职务】!A:I,8,0)*3+VLOOKUP(A177,[4]【B特殊】!A:I,8,0))/(3+VLOOKUP(A177,[4]【B特殊】!A:I,9,0)),0)+IFERROR(VLOOKUP(A177,[4]【B职务】!A:C,3,0),0)</f>
        <v>71.0891714285714</v>
      </c>
    </row>
    <row r="178" spans="1:5">
      <c r="A178" s="14">
        <v>20195183819</v>
      </c>
      <c r="B178" s="9" t="s">
        <v>220</v>
      </c>
      <c r="C178" s="10">
        <f t="shared" si="3"/>
        <v>75.8950310559006</v>
      </c>
      <c r="D178" s="10">
        <f>IFERROR(VLOOKUP(A178,[4]【A】!A:C,3,0),0)</f>
        <v>78.5652173913043</v>
      </c>
      <c r="E178" s="10">
        <f>IFERROR((VLOOKUP(A178,[4]【B职务】!A:I,8,0)*3+VLOOKUP(A178,[4]【B特殊】!A:I,8,0))/(3+VLOOKUP(A178,[4]【B特殊】!A:I,9,0)),0)+IFERROR(VLOOKUP(A178,[4]【B职务】!A:C,3,0),0)</f>
        <v>65.2142857142857</v>
      </c>
    </row>
    <row r="179" spans="1:5">
      <c r="A179" s="14">
        <v>20195183820</v>
      </c>
      <c r="B179" s="9" t="s">
        <v>221</v>
      </c>
      <c r="C179" s="10">
        <f t="shared" si="3"/>
        <v>75.6384822360248</v>
      </c>
      <c r="D179" s="10">
        <f>IFERROR(VLOOKUP(A179,[4]【A】!A:C,3,0),0)</f>
        <v>74.6086956521739</v>
      </c>
      <c r="E179" s="10">
        <f>IFERROR((VLOOKUP(A179,[4]【B职务】!A:I,8,0)*3+VLOOKUP(A179,[4]【B特殊】!A:I,8,0))/(3+VLOOKUP(A179,[4]【B特殊】!A:I,9,0)),0)+IFERROR(VLOOKUP(A179,[4]【B职务】!A:C,3,0),0)</f>
        <v>79.7576285714286</v>
      </c>
    </row>
    <row r="180" spans="1:5">
      <c r="A180" s="14">
        <v>20195183821</v>
      </c>
      <c r="B180" s="9" t="s">
        <v>222</v>
      </c>
      <c r="C180" s="10">
        <f t="shared" si="3"/>
        <v>78.0124223602484</v>
      </c>
      <c r="D180" s="10">
        <f>IFERROR(VLOOKUP(A180,[4]【A】!A:C,3,0),0)</f>
        <v>81.0869565217391</v>
      </c>
      <c r="E180" s="10">
        <f>IFERROR((VLOOKUP(A180,[4]【B职务】!A:I,8,0)*3+VLOOKUP(A180,[4]【B特殊】!A:I,8,0))/(3+VLOOKUP(A180,[4]【B特殊】!A:I,9,0)),0)+IFERROR(VLOOKUP(A180,[4]【B职务】!A:C,3,0),0)</f>
        <v>65.7142857142857</v>
      </c>
    </row>
    <row r="181" spans="1:5">
      <c r="A181" s="14">
        <v>20195183822</v>
      </c>
      <c r="B181" s="9" t="s">
        <v>223</v>
      </c>
      <c r="C181" s="10">
        <f t="shared" si="3"/>
        <v>73.8667984189724</v>
      </c>
      <c r="D181" s="10">
        <f>IFERROR(VLOOKUP(A181,[4]【A】!A:C,3,0),0)</f>
        <v>72.9130434782609</v>
      </c>
      <c r="E181" s="10">
        <f>IFERROR((VLOOKUP(A181,[4]【B职务】!A:I,8,0)*3+VLOOKUP(A181,[4]【B特殊】!A:I,8,0))/(3+VLOOKUP(A181,[4]【B特殊】!A:I,9,0)),0)+IFERROR(VLOOKUP(A181,[4]【B职务】!A:C,3,0),0)</f>
        <v>77.6818181818182</v>
      </c>
    </row>
    <row r="182" spans="1:5">
      <c r="A182" s="14">
        <v>20195183823</v>
      </c>
      <c r="B182" s="9" t="s">
        <v>224</v>
      </c>
      <c r="C182" s="10">
        <f t="shared" si="3"/>
        <v>66.7080745341615</v>
      </c>
      <c r="D182" s="10">
        <f>IFERROR(VLOOKUP(A182,[4]【A】!A:C,3,0),0)</f>
        <v>66.9565217391304</v>
      </c>
      <c r="E182" s="10">
        <f>IFERROR((VLOOKUP(A182,[4]【B职务】!A:I,8,0)*3+VLOOKUP(A182,[4]【B特殊】!A:I,8,0))/(3+VLOOKUP(A182,[4]【B特殊】!A:I,9,0)),0)+IFERROR(VLOOKUP(A182,[4]【B职务】!A:C,3,0),0)</f>
        <v>65.7142857142857</v>
      </c>
    </row>
    <row r="183" spans="1:5">
      <c r="A183" s="15">
        <v>20195183824</v>
      </c>
      <c r="B183" s="11" t="s">
        <v>225</v>
      </c>
      <c r="C183" s="10">
        <f t="shared" si="3"/>
        <v>79.2298136645963</v>
      </c>
      <c r="D183" s="10">
        <f>IFERROR(VLOOKUP(A183,[4]【A】!A:C,3,0),0)</f>
        <v>82.6086956521739</v>
      </c>
      <c r="E183" s="10">
        <f>IFERROR((VLOOKUP(A183,[4]【B职务】!A:I,8,0)*3+VLOOKUP(A183,[4]【B特殊】!A:I,8,0))/(3+VLOOKUP(A183,[4]【B特殊】!A:I,9,0)),0)+IFERROR(VLOOKUP(A183,[4]【B职务】!A:C,3,0),0)</f>
        <v>65.7142857142857</v>
      </c>
    </row>
    <row r="184" spans="1:5">
      <c r="A184" s="15">
        <v>20195183825</v>
      </c>
      <c r="B184" s="11" t="s">
        <v>226</v>
      </c>
      <c r="C184" s="10">
        <f t="shared" si="3"/>
        <v>73.9080745341615</v>
      </c>
      <c r="D184" s="10">
        <f>IFERROR(VLOOKUP(A184,[4]【A】!A:C,3,0),0)</f>
        <v>75.9565217391304</v>
      </c>
      <c r="E184" s="10">
        <f>IFERROR((VLOOKUP(A184,[4]【B职务】!A:I,8,0)*3+VLOOKUP(A184,[4]【B特殊】!A:I,8,0))/(3+VLOOKUP(A184,[4]【B特殊】!A:I,9,0)),0)+IFERROR(VLOOKUP(A184,[4]【B职务】!A:C,3,0),0)</f>
        <v>65.7142857142857</v>
      </c>
    </row>
    <row r="185" spans="1:5">
      <c r="A185" s="15">
        <v>20195183826</v>
      </c>
      <c r="B185" s="11" t="s">
        <v>227</v>
      </c>
      <c r="C185" s="10">
        <f t="shared" si="3"/>
        <v>71.4080745341615</v>
      </c>
      <c r="D185" s="10">
        <f>IFERROR(VLOOKUP(A185,[4]【A】!A:C,3,0),0)</f>
        <v>72.9565217391304</v>
      </c>
      <c r="E185" s="10">
        <f>IFERROR((VLOOKUP(A185,[4]【B职务】!A:I,8,0)*3+VLOOKUP(A185,[4]【B特殊】!A:I,8,0))/(3+VLOOKUP(A185,[4]【B特殊】!A:I,9,0)),0)+IFERROR(VLOOKUP(A185,[4]【B职务】!A:C,3,0),0)</f>
        <v>65.2142857142857</v>
      </c>
    </row>
    <row r="186" spans="1:5">
      <c r="A186" s="15">
        <v>20195183828</v>
      </c>
      <c r="B186" s="11" t="s">
        <v>228</v>
      </c>
      <c r="C186" s="10">
        <f t="shared" si="3"/>
        <v>65.1776397515528</v>
      </c>
      <c r="D186" s="10">
        <f>IFERROR(VLOOKUP(A186,[4]【A】!A:C,3,0),0)</f>
        <v>65.0434782608696</v>
      </c>
      <c r="E186" s="10">
        <f>IFERROR((VLOOKUP(A186,[4]【B职务】!A:I,8,0)*3+VLOOKUP(A186,[4]【B特殊】!A:I,8,0))/(3+VLOOKUP(A186,[4]【B特殊】!A:I,9,0)),0)+IFERROR(VLOOKUP(A186,[4]【B职务】!A:C,3,0),0)</f>
        <v>65.7142857142857</v>
      </c>
    </row>
    <row r="187" spans="1:5">
      <c r="A187" s="15">
        <v>20195183829</v>
      </c>
      <c r="B187" s="11" t="s">
        <v>229</v>
      </c>
      <c r="C187" s="10">
        <f t="shared" si="3"/>
        <v>77.8921739130435</v>
      </c>
      <c r="D187" s="10">
        <f>IFERROR(VLOOKUP(A187,[4]【A】!A:C,3,0),0)</f>
        <v>73.7826086956522</v>
      </c>
      <c r="E187" s="10">
        <f>IFERROR((VLOOKUP(A187,[4]【B职务】!A:I,8,0)*3+VLOOKUP(A187,[4]【B特殊】!A:I,8,0))/(3+VLOOKUP(A187,[4]【B特殊】!A:I,9,0)),0)+IFERROR(VLOOKUP(A187,[4]【B职务】!A:C,3,0),0)</f>
        <v>94.3304347826087</v>
      </c>
    </row>
    <row r="188" spans="1:5">
      <c r="A188" s="15">
        <v>20195183830</v>
      </c>
      <c r="B188" s="11" t="s">
        <v>230</v>
      </c>
      <c r="C188" s="10">
        <f t="shared" si="3"/>
        <v>76.8645962732919</v>
      </c>
      <c r="D188" s="10">
        <f>IFERROR(VLOOKUP(A188,[4]【A】!A:C,3,0),0)</f>
        <v>79.6521739130435</v>
      </c>
      <c r="E188" s="10">
        <f>IFERROR((VLOOKUP(A188,[4]【B职务】!A:I,8,0)*3+VLOOKUP(A188,[4]【B特殊】!A:I,8,0))/(3+VLOOKUP(A188,[4]【B特殊】!A:I,9,0)),0)+IFERROR(VLOOKUP(A188,[4]【B职务】!A:C,3,0),0)</f>
        <v>65.7142857142857</v>
      </c>
    </row>
    <row r="189" spans="1:5">
      <c r="A189" s="15">
        <v>20195183831</v>
      </c>
      <c r="B189" s="11" t="s">
        <v>231</v>
      </c>
      <c r="C189" s="10">
        <f t="shared" si="3"/>
        <v>77.2254019211325</v>
      </c>
      <c r="D189" s="10">
        <f>IFERROR(VLOOKUP(A189,[4]【A】!A:C,3,0),0)</f>
        <v>75.6521739130435</v>
      </c>
      <c r="E189" s="10">
        <f>IFERROR((VLOOKUP(A189,[4]【B职务】!A:I,8,0)*3+VLOOKUP(A189,[4]【B特殊】!A:I,8,0))/(3+VLOOKUP(A189,[4]【B特殊】!A:I,9,0)),0)+IFERROR(VLOOKUP(A189,[4]【B职务】!A:C,3,0),0)</f>
        <v>83.5183139534884</v>
      </c>
    </row>
    <row r="190" spans="1:5">
      <c r="A190" s="15">
        <v>20195183832</v>
      </c>
      <c r="B190" s="11" t="s">
        <v>232</v>
      </c>
      <c r="C190" s="10">
        <f t="shared" si="3"/>
        <v>68.8993788819875</v>
      </c>
      <c r="D190" s="10">
        <f>IFERROR(VLOOKUP(A190,[4]【A】!A:C,3,0),0)</f>
        <v>69.695652173913</v>
      </c>
      <c r="E190" s="10">
        <f>IFERROR((VLOOKUP(A190,[4]【B职务】!A:I,8,0)*3+VLOOKUP(A190,[4]【B特殊】!A:I,8,0))/(3+VLOOKUP(A190,[4]【B特殊】!A:I,9,0)),0)+IFERROR(VLOOKUP(A190,[4]【B职务】!A:C,3,0),0)</f>
        <v>65.7142857142857</v>
      </c>
    </row>
    <row r="191" spans="1:5">
      <c r="A191" s="15">
        <v>20195183833</v>
      </c>
      <c r="B191" s="11" t="s">
        <v>233</v>
      </c>
      <c r="C191" s="10">
        <f t="shared" si="3"/>
        <v>73.3863354037267</v>
      </c>
      <c r="D191" s="10">
        <f>IFERROR(VLOOKUP(A191,[4]【A】!A:C,3,0),0)</f>
        <v>75.304347826087</v>
      </c>
      <c r="E191" s="10">
        <f>IFERROR((VLOOKUP(A191,[4]【B职务】!A:I,8,0)*3+VLOOKUP(A191,[4]【B特殊】!A:I,8,0))/(3+VLOOKUP(A191,[4]【B特殊】!A:I,9,0)),0)+IFERROR(VLOOKUP(A191,[4]【B职务】!A:C,3,0),0)</f>
        <v>65.7142857142857</v>
      </c>
    </row>
    <row r="192" spans="1:5">
      <c r="A192" s="15">
        <v>20195183834</v>
      </c>
      <c r="B192" s="11" t="s">
        <v>234</v>
      </c>
      <c r="C192" s="10">
        <f t="shared" si="3"/>
        <v>81.6537549407115</v>
      </c>
      <c r="D192" s="10">
        <f>IFERROR(VLOOKUP(A192,[4]【A】!A:C,3,0),0)</f>
        <v>82.5217391304348</v>
      </c>
      <c r="E192" s="10">
        <f>IFERROR((VLOOKUP(A192,[4]【B职务】!A:I,8,0)*3+VLOOKUP(A192,[4]【B特殊】!A:I,8,0))/(3+VLOOKUP(A192,[4]【B特殊】!A:I,9,0)),0)+IFERROR(VLOOKUP(A192,[4]【B职务】!A:C,3,0),0)</f>
        <v>78.1818181818182</v>
      </c>
    </row>
    <row r="193" spans="1:5">
      <c r="A193" s="15">
        <v>20195183835</v>
      </c>
      <c r="B193" s="11" t="s">
        <v>235</v>
      </c>
      <c r="C193" s="10">
        <f t="shared" si="3"/>
        <v>76.1341614906832</v>
      </c>
      <c r="D193" s="10">
        <f>IFERROR(VLOOKUP(A193,[4]【A】!A:C,3,0),0)</f>
        <v>78.7391304347826</v>
      </c>
      <c r="E193" s="10">
        <f>IFERROR((VLOOKUP(A193,[4]【B职务】!A:I,8,0)*3+VLOOKUP(A193,[4]【B特殊】!A:I,8,0))/(3+VLOOKUP(A193,[4]【B特殊】!A:I,9,0)),0)+IFERROR(VLOOKUP(A193,[4]【B职务】!A:C,3,0),0)</f>
        <v>65.7142857142857</v>
      </c>
    </row>
    <row r="194" spans="1:5">
      <c r="A194" s="15">
        <v>20185238306</v>
      </c>
      <c r="B194" s="11" t="s">
        <v>236</v>
      </c>
      <c r="C194" s="10">
        <f t="shared" si="3"/>
        <v>83.5776397515528</v>
      </c>
      <c r="D194" s="10">
        <f>IFERROR(VLOOKUP(A194,[4]【A】!A:C,3,0),0)</f>
        <v>88.0434782608696</v>
      </c>
      <c r="E194" s="10">
        <f>IFERROR((VLOOKUP(A194,[4]【B职务】!A:I,8,0)*3+VLOOKUP(A194,[4]【B特殊】!A:I,8,0))/(3+VLOOKUP(A194,[4]【B特殊】!A:I,9,0)),0)+IFERROR(VLOOKUP(A194,[4]【B职务】!A:C,3,0),0)</f>
        <v>65.7142857142857</v>
      </c>
    </row>
    <row r="195" spans="1:5">
      <c r="A195" s="15">
        <v>20185238341</v>
      </c>
      <c r="B195" s="11" t="s">
        <v>237</v>
      </c>
      <c r="C195" s="10">
        <f t="shared" si="3"/>
        <v>74.0124223602484</v>
      </c>
      <c r="D195" s="10">
        <f>IFERROR(VLOOKUP(A195,[4]【A】!A:C,3,0),0)</f>
        <v>76.0869565217391</v>
      </c>
      <c r="E195" s="10">
        <f>IFERROR((VLOOKUP(A195,[4]【B职务】!A:I,8,0)*3+VLOOKUP(A195,[4]【B特殊】!A:I,8,0))/(3+VLOOKUP(A195,[4]【B特殊】!A:I,9,0)),0)+IFERROR(VLOOKUP(A195,[4]【B职务】!A:C,3,0),0)</f>
        <v>65.7142857142857</v>
      </c>
    </row>
    <row r="196" ht="14.25" spans="1:5">
      <c r="A196" s="16" t="s">
        <v>238</v>
      </c>
      <c r="B196" s="59" t="s">
        <v>239</v>
      </c>
      <c r="C196" s="10">
        <f t="shared" si="3"/>
        <v>87.1843137254902</v>
      </c>
      <c r="D196" s="10">
        <f>IFERROR(VLOOKUP(A196,[5]【A】!A:C,3,0),0)</f>
        <v>90.6470588235294</v>
      </c>
      <c r="E196" s="10">
        <f>IFERROR((VLOOKUP(A196,[5]【B职务】!A:I,8,0)*3+VLOOKUP(A196,[5]【B特殊】!A:I,8,0))/(3+VLOOKUP(A196,[5]【B特殊】!A:I,9,0)),0)+IFERROR(VLOOKUP(A196,[5]【B职务】!A:C,3,0),0)</f>
        <v>73.3333333333333</v>
      </c>
    </row>
    <row r="197" ht="14.25" spans="1:5">
      <c r="A197" s="16" t="s">
        <v>240</v>
      </c>
      <c r="B197" s="59" t="s">
        <v>241</v>
      </c>
      <c r="C197" s="10">
        <f t="shared" si="3"/>
        <v>83.3069518716578</v>
      </c>
      <c r="D197" s="10">
        <f>IFERROR(VLOOKUP(A197,[5]【A】!A:C,3,0),0)</f>
        <v>84.5882352941177</v>
      </c>
      <c r="E197" s="10">
        <f>IFERROR((VLOOKUP(A197,[5]【B职务】!A:I,8,0)*3+VLOOKUP(A197,[5]【B特殊】!A:I,8,0))/(3+VLOOKUP(A197,[5]【B特殊】!A:I,9,0)),0)+IFERROR(VLOOKUP(A197,[5]【B职务】!A:C,3,0),0)</f>
        <v>78.1818181818182</v>
      </c>
    </row>
    <row r="198" ht="14.25" spans="1:5">
      <c r="A198" s="16" t="s">
        <v>242</v>
      </c>
      <c r="B198" s="59" t="s">
        <v>243</v>
      </c>
      <c r="C198" s="10">
        <f t="shared" si="3"/>
        <v>81.8951871657754</v>
      </c>
      <c r="D198" s="10">
        <f>IFERROR(VLOOKUP(A198,[5]【A】!A:C,3,0),0)</f>
        <v>82.8235294117647</v>
      </c>
      <c r="E198" s="10">
        <f>IFERROR((VLOOKUP(A198,[5]【B职务】!A:I,8,0)*3+VLOOKUP(A198,[5]【B特殊】!A:I,8,0))/(3+VLOOKUP(A198,[5]【B特殊】!A:I,9,0)),0)+IFERROR(VLOOKUP(A198,[5]【B职务】!A:C,3,0),0)</f>
        <v>78.1818181818182</v>
      </c>
    </row>
    <row r="199" ht="14.25" spans="1:5">
      <c r="A199" s="16" t="s">
        <v>244</v>
      </c>
      <c r="B199" s="59" t="s">
        <v>245</v>
      </c>
      <c r="C199" s="10">
        <f t="shared" si="3"/>
        <v>79.4523865546219</v>
      </c>
      <c r="D199" s="10">
        <f>IFERROR(VLOOKUP(A199,[5]【A】!A:C,3,0),0)</f>
        <v>81.5294117647059</v>
      </c>
      <c r="E199" s="10">
        <f>IFERROR((VLOOKUP(A199,[5]【B职务】!A:I,8,0)*3+VLOOKUP(A199,[5]【B特殊】!A:I,8,0))/(3+VLOOKUP(A199,[5]【B特殊】!A:I,9,0)),0)+IFERROR(VLOOKUP(A199,[5]【B职务】!A:C,3,0),0)</f>
        <v>71.1442857142857</v>
      </c>
    </row>
    <row r="200" ht="14.25" spans="1:5">
      <c r="A200" s="16" t="s">
        <v>246</v>
      </c>
      <c r="B200" s="59" t="s">
        <v>247</v>
      </c>
      <c r="C200" s="10">
        <f t="shared" si="3"/>
        <v>81.1789122689076</v>
      </c>
      <c r="D200" s="10">
        <f>IFERROR(VLOOKUP(A200,[5]【A】!A:C,3,0),0)</f>
        <v>81.5294117647059</v>
      </c>
      <c r="E200" s="10">
        <f>IFERROR((VLOOKUP(A200,[5]【B职务】!A:I,8,0)*3+VLOOKUP(A200,[5]【B特殊】!A:I,8,0))/(3+VLOOKUP(A200,[5]【B特殊】!A:I,9,0)),0)+IFERROR(VLOOKUP(A200,[5]【B职务】!A:C,3,0),0)</f>
        <v>79.7769142857143</v>
      </c>
    </row>
    <row r="201" ht="14.25" spans="1:5">
      <c r="A201" s="16" t="s">
        <v>248</v>
      </c>
      <c r="B201" s="59" t="s">
        <v>249</v>
      </c>
      <c r="C201" s="10">
        <f t="shared" si="3"/>
        <v>76.643137254902</v>
      </c>
      <c r="D201" s="10">
        <f>IFERROR(VLOOKUP(A201,[5]【A】!A:C,3,0),0)</f>
        <v>77.4705882352941</v>
      </c>
      <c r="E201" s="10">
        <f>IFERROR((VLOOKUP(A201,[5]【B职务】!A:I,8,0)*3+VLOOKUP(A201,[5]【B特殊】!A:I,8,0))/(3+VLOOKUP(A201,[5]【B特殊】!A:I,9,0)),0)+IFERROR(VLOOKUP(A201,[5]【B职务】!A:C,3,0),0)</f>
        <v>73.3333333333333</v>
      </c>
    </row>
    <row r="202" ht="14.25" spans="1:5">
      <c r="A202" s="16" t="s">
        <v>250</v>
      </c>
      <c r="B202" s="59" t="s">
        <v>251</v>
      </c>
      <c r="C202" s="10">
        <f t="shared" si="3"/>
        <v>82.4134453781513</v>
      </c>
      <c r="D202" s="10">
        <f>IFERROR(VLOOKUP(A202,[5]【A】!A:C,3,0),0)</f>
        <v>86.5882352941177</v>
      </c>
      <c r="E202" s="10">
        <f>IFERROR((VLOOKUP(A202,[5]【B职务】!A:I,8,0)*3+VLOOKUP(A202,[5]【B特殊】!A:I,8,0))/(3+VLOOKUP(A202,[5]【B特殊】!A:I,9,0)),0)+IFERROR(VLOOKUP(A202,[5]【B职务】!A:C,3,0),0)</f>
        <v>65.7142857142857</v>
      </c>
    </row>
    <row r="203" ht="14.25" spans="1:5">
      <c r="A203" s="16" t="s">
        <v>252</v>
      </c>
      <c r="B203" s="59" t="s">
        <v>253</v>
      </c>
      <c r="C203" s="10">
        <f t="shared" si="3"/>
        <v>85.7540106951872</v>
      </c>
      <c r="D203" s="10">
        <f>IFERROR(VLOOKUP(A203,[5]【A】!A:C,3,0),0)</f>
        <v>87.6470588235294</v>
      </c>
      <c r="E203" s="10">
        <f>IFERROR((VLOOKUP(A203,[5]【B职务】!A:I,8,0)*3+VLOOKUP(A203,[5]【B特殊】!A:I,8,0))/(3+VLOOKUP(A203,[5]【B特殊】!A:I,9,0)),0)+IFERROR(VLOOKUP(A203,[5]【B职务】!A:C,3,0),0)</f>
        <v>78.1818181818182</v>
      </c>
    </row>
    <row r="204" ht="14.25" spans="1:5">
      <c r="A204" s="16" t="s">
        <v>254</v>
      </c>
      <c r="B204" s="59" t="s">
        <v>255</v>
      </c>
      <c r="C204" s="10">
        <f t="shared" si="3"/>
        <v>81.5136287700535</v>
      </c>
      <c r="D204" s="10">
        <f>IFERROR(VLOOKUP(A204,[5]【A】!A:C,3,0),0)</f>
        <v>81.4705882352941</v>
      </c>
      <c r="E204" s="10">
        <f>IFERROR((VLOOKUP(A204,[5]【B职务】!A:I,8,0)*3+VLOOKUP(A204,[5]【B特殊】!A:I,8,0))/(3+VLOOKUP(A204,[5]【B特殊】!A:I,9,0)),0)+IFERROR(VLOOKUP(A204,[5]【B职务】!A:C,3,0),0)</f>
        <v>81.6857909090909</v>
      </c>
    </row>
    <row r="205" ht="14.25" spans="1:5">
      <c r="A205" s="18" t="s">
        <v>256</v>
      </c>
      <c r="B205" s="60" t="s">
        <v>257</v>
      </c>
      <c r="C205" s="10">
        <f t="shared" si="3"/>
        <v>76.9075630252101</v>
      </c>
      <c r="D205" s="10">
        <f>IFERROR(VLOOKUP(A205,[5]【A】!A:C,3,0),0)</f>
        <v>79.7058823529412</v>
      </c>
      <c r="E205" s="10">
        <f>IFERROR((VLOOKUP(A205,[5]【B职务】!A:I,8,0)*3+VLOOKUP(A205,[5]【B特殊】!A:I,8,0))/(3+VLOOKUP(A205,[5]【B特殊】!A:I,9,0)),0)+IFERROR(VLOOKUP(A205,[5]【B职务】!A:C,3,0),0)</f>
        <v>65.7142857142857</v>
      </c>
    </row>
    <row r="206" ht="14.25" spans="1:5">
      <c r="A206" s="16" t="s">
        <v>258</v>
      </c>
      <c r="B206" s="59" t="s">
        <v>259</v>
      </c>
      <c r="C206" s="10">
        <f t="shared" si="3"/>
        <v>80.248128342246</v>
      </c>
      <c r="D206" s="10">
        <f>IFERROR(VLOOKUP(A206,[5]【A】!A:C,3,0),0)</f>
        <v>80.7647058823529</v>
      </c>
      <c r="E206" s="10">
        <f>IFERROR((VLOOKUP(A206,[5]【B职务】!A:I,8,0)*3+VLOOKUP(A206,[5]【B特殊】!A:I,8,0))/(3+VLOOKUP(A206,[5]【B特殊】!A:I,9,0)),0)+IFERROR(VLOOKUP(A206,[5]【B职务】!A:C,3,0),0)</f>
        <v>78.1818181818182</v>
      </c>
    </row>
    <row r="207" ht="14.25" spans="1:5">
      <c r="A207" s="16" t="s">
        <v>260</v>
      </c>
      <c r="B207" s="59" t="s">
        <v>261</v>
      </c>
      <c r="C207" s="10">
        <f t="shared" si="3"/>
        <v>78.0363636363636</v>
      </c>
      <c r="D207" s="10">
        <f>IFERROR(VLOOKUP(A207,[5]【A】!A:C,3,0),0)</f>
        <v>78</v>
      </c>
      <c r="E207" s="10">
        <f>IFERROR((VLOOKUP(A207,[5]【B职务】!A:I,8,0)*3+VLOOKUP(A207,[5]【B特殊】!A:I,8,0))/(3+VLOOKUP(A207,[5]【B特殊】!A:I,9,0)),0)+IFERROR(VLOOKUP(A207,[5]【B职务】!A:C,3,0),0)</f>
        <v>78.1818181818182</v>
      </c>
    </row>
    <row r="208" ht="14.25" spans="1:5">
      <c r="A208" s="16" t="s">
        <v>262</v>
      </c>
      <c r="B208" s="59" t="s">
        <v>263</v>
      </c>
      <c r="C208" s="10">
        <f t="shared" si="3"/>
        <v>85.2597075751164</v>
      </c>
      <c r="D208" s="10">
        <f>IFERROR(VLOOKUP(A208,[5]【A】!A:C,3,0),0)</f>
        <v>84.1176470588235</v>
      </c>
      <c r="E208" s="10">
        <f>IFERROR((VLOOKUP(A208,[5]【B职务】!A:I,8,0)*3+VLOOKUP(A208,[5]【B特殊】!A:I,8,0))/(3+VLOOKUP(A208,[5]【B特殊】!A:I,9,0)),0)+IFERROR(VLOOKUP(A208,[5]【B职务】!A:C,3,0),0)</f>
        <v>89.8279496402878</v>
      </c>
    </row>
    <row r="209" ht="14.25" spans="1:5">
      <c r="A209" s="16" t="s">
        <v>264</v>
      </c>
      <c r="B209" s="59" t="s">
        <v>265</v>
      </c>
      <c r="C209" s="10">
        <f t="shared" si="3"/>
        <v>78.5022220320856</v>
      </c>
      <c r="D209" s="10">
        <f>IFERROR(VLOOKUP(A209,[5]【A】!A:C,3,0),0)</f>
        <v>76.3529411764706</v>
      </c>
      <c r="E209" s="10">
        <f>IFERROR((VLOOKUP(A209,[5]【B职务】!A:I,8,0)*3+VLOOKUP(A209,[5]【B特殊】!A:I,8,0))/(3+VLOOKUP(A209,[5]【B特殊】!A:I,9,0)),0)+IFERROR(VLOOKUP(A209,[5]【B职务】!A:C,3,0),0)</f>
        <v>87.0993454545455</v>
      </c>
    </row>
    <row r="210" ht="14.25" spans="1:5">
      <c r="A210" s="16" t="s">
        <v>266</v>
      </c>
      <c r="B210" s="59" t="s">
        <v>267</v>
      </c>
      <c r="C210" s="10">
        <f t="shared" si="3"/>
        <v>75.8252100840336</v>
      </c>
      <c r="D210" s="10">
        <f>IFERROR(VLOOKUP(A210,[5]【A】!A:C,3,0),0)</f>
        <v>78.3529411764706</v>
      </c>
      <c r="E210" s="10">
        <f>IFERROR((VLOOKUP(A210,[5]【B职务】!A:I,8,0)*3+VLOOKUP(A210,[5]【B特殊】!A:I,8,0))/(3+VLOOKUP(A210,[5]【B特殊】!A:I,9,0)),0)+IFERROR(VLOOKUP(A210,[5]【B职务】!A:C,3,0),0)</f>
        <v>65.7142857142857</v>
      </c>
    </row>
    <row r="211" ht="14.25" spans="1:5">
      <c r="A211" s="16" t="s">
        <v>268</v>
      </c>
      <c r="B211" s="59" t="s">
        <v>269</v>
      </c>
      <c r="C211" s="10">
        <f t="shared" si="3"/>
        <v>76.7718336134454</v>
      </c>
      <c r="D211" s="10">
        <f>IFERROR(VLOOKUP(A211,[5]【A】!A:C,3,0),0)</f>
        <v>78.1764705882353</v>
      </c>
      <c r="E211" s="10">
        <f>IFERROR((VLOOKUP(A211,[5]【B职务】!A:I,8,0)*3+VLOOKUP(A211,[5]【B特殊】!A:I,8,0))/(3+VLOOKUP(A211,[5]【B特殊】!A:I,9,0)),0)+IFERROR(VLOOKUP(A211,[5]【B职务】!A:C,3,0),0)</f>
        <v>71.1532857142857</v>
      </c>
    </row>
    <row r="212" ht="14.25" spans="1:5">
      <c r="A212" s="16" t="s">
        <v>270</v>
      </c>
      <c r="B212" s="59" t="s">
        <v>271</v>
      </c>
      <c r="C212" s="10">
        <f t="shared" si="3"/>
        <v>74.898605</v>
      </c>
      <c r="D212" s="10">
        <f>IFERROR(VLOOKUP(A212,[5]【A】!A:C,3,0),0)</f>
        <v>71</v>
      </c>
      <c r="E212" s="10">
        <f>IFERROR((VLOOKUP(A212,[5]【B职务】!A:I,8,0)*3+VLOOKUP(A212,[5]【B特殊】!A:I,8,0))/(3+VLOOKUP(A212,[5]【B特殊】!A:I,9,0)),0)+IFERROR(VLOOKUP(A212,[5]【B职务】!A:C,3,0),0)</f>
        <v>90.493025</v>
      </c>
    </row>
    <row r="213" ht="14.25" spans="1:5">
      <c r="A213" s="16" t="s">
        <v>272</v>
      </c>
      <c r="B213" s="59" t="s">
        <v>273</v>
      </c>
      <c r="C213" s="10">
        <f t="shared" si="3"/>
        <v>83.7588235294118</v>
      </c>
      <c r="D213" s="10">
        <f>IFERROR(VLOOKUP(A213,[5]【A】!A:C,3,0),0)</f>
        <v>84.8235294117647</v>
      </c>
      <c r="E213" s="10">
        <f>IFERROR((VLOOKUP(A213,[5]【B职务】!A:I,8,0)*3+VLOOKUP(A213,[5]【B特殊】!A:I,8,0))/(3+VLOOKUP(A213,[5]【B特殊】!A:I,9,0)),0)+IFERROR(VLOOKUP(A213,[5]【B职务】!A:C,3,0),0)</f>
        <v>79.5</v>
      </c>
    </row>
    <row r="214" ht="14.25" spans="1:5">
      <c r="A214" s="16" t="s">
        <v>274</v>
      </c>
      <c r="B214" s="59" t="s">
        <v>275</v>
      </c>
      <c r="C214" s="10">
        <f t="shared" si="3"/>
        <v>74.3193277310924</v>
      </c>
      <c r="D214" s="10">
        <f>IFERROR(VLOOKUP(A214,[5]【A】!A:C,3,0),0)</f>
        <v>76.4705882352941</v>
      </c>
      <c r="E214" s="10">
        <f>IFERROR((VLOOKUP(A214,[5]【B职务】!A:I,8,0)*3+VLOOKUP(A214,[5]【B特殊】!A:I,8,0))/(3+VLOOKUP(A214,[5]【B特殊】!A:I,9,0)),0)+IFERROR(VLOOKUP(A214,[5]【B职务】!A:C,3,0),0)</f>
        <v>65.7142857142857</v>
      </c>
    </row>
    <row r="215" ht="14.25" spans="1:5">
      <c r="A215" s="16" t="s">
        <v>276</v>
      </c>
      <c r="B215" s="59" t="s">
        <v>277</v>
      </c>
      <c r="C215" s="10">
        <f t="shared" si="3"/>
        <v>79.2286883604505</v>
      </c>
      <c r="D215" s="10">
        <f>IFERROR(VLOOKUP(A215,[5]【A】!A:C,3,0),0)</f>
        <v>79.4117647058823</v>
      </c>
      <c r="E215" s="10">
        <f>IFERROR((VLOOKUP(A215,[5]【B职务】!A:I,8,0)*3+VLOOKUP(A215,[5]【B特殊】!A:I,8,0))/(3+VLOOKUP(A215,[5]【B特殊】!A:I,9,0)),0)+IFERROR(VLOOKUP(A215,[5]【B职务】!A:C,3,0),0)</f>
        <v>78.4963829787234</v>
      </c>
    </row>
    <row r="216" ht="14.25" spans="1:5">
      <c r="A216" s="18" t="s">
        <v>278</v>
      </c>
      <c r="B216" s="60" t="s">
        <v>279</v>
      </c>
      <c r="C216" s="10">
        <f t="shared" si="3"/>
        <v>70.6487394957984</v>
      </c>
      <c r="D216" s="10">
        <f>IFERROR(VLOOKUP(A216,[5]【A】!A:C,3,0),0)</f>
        <v>71.8823529411765</v>
      </c>
      <c r="E216" s="10">
        <f>IFERROR((VLOOKUP(A216,[5]【B职务】!A:I,8,0)*3+VLOOKUP(A216,[5]【B特殊】!A:I,8,0))/(3+VLOOKUP(A216,[5]【B特殊】!A:I,9,0)),0)+IFERROR(VLOOKUP(A216,[5]【B职务】!A:C,3,0),0)</f>
        <v>65.7142857142857</v>
      </c>
    </row>
    <row r="217" ht="14.25" spans="1:5">
      <c r="A217" s="16" t="s">
        <v>280</v>
      </c>
      <c r="B217" s="59" t="s">
        <v>281</v>
      </c>
      <c r="C217" s="10">
        <f t="shared" si="3"/>
        <v>74.1781512605042</v>
      </c>
      <c r="D217" s="10">
        <f>IFERROR(VLOOKUP(A217,[5]【A】!A:C,3,0),0)</f>
        <v>76.2941176470588</v>
      </c>
      <c r="E217" s="10">
        <f>IFERROR((VLOOKUP(A217,[5]【B职务】!A:I,8,0)*3+VLOOKUP(A217,[5]【B特殊】!A:I,8,0))/(3+VLOOKUP(A217,[5]【B特殊】!A:I,9,0)),0)+IFERROR(VLOOKUP(A217,[5]【B职务】!A:C,3,0),0)</f>
        <v>65.7142857142857</v>
      </c>
    </row>
    <row r="218" ht="14.25" spans="1:5">
      <c r="A218" s="16" t="s">
        <v>282</v>
      </c>
      <c r="B218" s="59" t="s">
        <v>283</v>
      </c>
      <c r="C218" s="10">
        <f t="shared" si="3"/>
        <v>77.8957983193277</v>
      </c>
      <c r="D218" s="10">
        <f>IFERROR(VLOOKUP(A218,[5]【A】!A:C,3,0),0)</f>
        <v>80.9411764705882</v>
      </c>
      <c r="E218" s="10">
        <f>IFERROR((VLOOKUP(A218,[5]【B职务】!A:I,8,0)*3+VLOOKUP(A218,[5]【B特殊】!A:I,8,0))/(3+VLOOKUP(A218,[5]【B特殊】!A:I,9,0)),0)+IFERROR(VLOOKUP(A218,[5]【B职务】!A:C,3,0),0)</f>
        <v>65.7142857142857</v>
      </c>
    </row>
    <row r="219" ht="14.25" spans="1:5">
      <c r="A219" s="16" t="s">
        <v>284</v>
      </c>
      <c r="B219" s="59" t="s">
        <v>285</v>
      </c>
      <c r="C219" s="10">
        <f t="shared" si="3"/>
        <v>69.6134453781513</v>
      </c>
      <c r="D219" s="10">
        <f>IFERROR(VLOOKUP(A219,[5]【A】!A:C,3,0),0)</f>
        <v>70.5882352941177</v>
      </c>
      <c r="E219" s="10">
        <f>IFERROR((VLOOKUP(A219,[5]【B职务】!A:I,8,0)*3+VLOOKUP(A219,[5]【B特殊】!A:I,8,0))/(3+VLOOKUP(A219,[5]【B特殊】!A:I,9,0)),0)+IFERROR(VLOOKUP(A219,[5]【B职务】!A:C,3,0),0)</f>
        <v>65.7142857142857</v>
      </c>
    </row>
    <row r="220" ht="14.25" spans="1:5">
      <c r="A220" s="18" t="s">
        <v>286</v>
      </c>
      <c r="B220" s="60" t="s">
        <v>287</v>
      </c>
      <c r="C220" s="10">
        <f t="shared" si="3"/>
        <v>70.5957983193277</v>
      </c>
      <c r="D220" s="10">
        <f>IFERROR(VLOOKUP(A220,[5]【A】!A:C,3,0),0)</f>
        <v>71.9411764705882</v>
      </c>
      <c r="E220" s="10">
        <f>IFERROR((VLOOKUP(A220,[5]【B职务】!A:I,8,0)*3+VLOOKUP(A220,[5]【B特殊】!A:I,8,0))/(3+VLOOKUP(A220,[5]【B特殊】!A:I,9,0)),0)+IFERROR(VLOOKUP(A220,[5]【B职务】!A:C,3,0),0)</f>
        <v>65.2142857142857</v>
      </c>
    </row>
    <row r="221" ht="14.25" spans="1:5">
      <c r="A221" s="16" t="s">
        <v>288</v>
      </c>
      <c r="B221" s="59" t="s">
        <v>289</v>
      </c>
      <c r="C221" s="10">
        <f t="shared" ref="C221:C261" si="4">IFERROR(SUM(D221*0.8+E221*0.2),0)</f>
        <v>70.7428571428571</v>
      </c>
      <c r="D221" s="10">
        <f>IFERROR(VLOOKUP(A221,[5]【A】!A:C,3,0),0)</f>
        <v>72</v>
      </c>
      <c r="E221" s="10">
        <f>IFERROR((VLOOKUP(A221,[5]【B职务】!A:I,8,0)*3+VLOOKUP(A221,[5]【B特殊】!A:I,8,0))/(3+VLOOKUP(A221,[5]【B特殊】!A:I,9,0)),0)+IFERROR(VLOOKUP(A221,[5]【B职务】!A:C,3,0),0)</f>
        <v>65.7142857142857</v>
      </c>
    </row>
    <row r="222" ht="14.25" spans="1:5">
      <c r="A222" s="16" t="s">
        <v>290</v>
      </c>
      <c r="B222" s="59" t="s">
        <v>291</v>
      </c>
      <c r="C222" s="10">
        <f t="shared" si="4"/>
        <v>77.8487394957983</v>
      </c>
      <c r="D222" s="10">
        <f>IFERROR(VLOOKUP(A222,[5]【A】!A:C,3,0),0)</f>
        <v>80.8823529411765</v>
      </c>
      <c r="E222" s="10">
        <f>IFERROR((VLOOKUP(A222,[5]【B职务】!A:I,8,0)*3+VLOOKUP(A222,[5]【B特殊】!A:I,8,0))/(3+VLOOKUP(A222,[5]【B特殊】!A:I,9,0)),0)+IFERROR(VLOOKUP(A222,[5]【B职务】!A:C,3,0),0)</f>
        <v>65.7142857142857</v>
      </c>
    </row>
    <row r="223" ht="14.25" spans="1:5">
      <c r="A223" s="16" t="s">
        <v>292</v>
      </c>
      <c r="B223" s="59" t="s">
        <v>293</v>
      </c>
      <c r="C223" s="10">
        <f t="shared" si="4"/>
        <v>87.0789904575164</v>
      </c>
      <c r="D223" s="10">
        <f>IFERROR(VLOOKUP(A223,[5]【A】!A:C,3,0),0)</f>
        <v>87.5882352941177</v>
      </c>
      <c r="E223" s="10">
        <f>IFERROR((VLOOKUP(A223,[5]【B职务】!A:I,8,0)*3+VLOOKUP(A223,[5]【B特殊】!A:I,8,0))/(3+VLOOKUP(A223,[5]【B特殊】!A:I,9,0)),0)+IFERROR(VLOOKUP(A223,[5]【B职务】!A:C,3,0),0)</f>
        <v>85.0420111111111</v>
      </c>
    </row>
    <row r="224" ht="14.25" spans="1:5">
      <c r="A224" s="18" t="s">
        <v>294</v>
      </c>
      <c r="B224" s="60" t="s">
        <v>295</v>
      </c>
      <c r="C224" s="10">
        <f t="shared" si="4"/>
        <v>72.4840336134454</v>
      </c>
      <c r="D224" s="10">
        <f>IFERROR(VLOOKUP(A224,[5]【A】!A:C,3,0),0)</f>
        <v>74.1764705882353</v>
      </c>
      <c r="E224" s="10">
        <f>IFERROR((VLOOKUP(A224,[5]【B职务】!A:I,8,0)*3+VLOOKUP(A224,[5]【B特殊】!A:I,8,0))/(3+VLOOKUP(A224,[5]【B特殊】!A:I,9,0)),0)+IFERROR(VLOOKUP(A224,[5]【B职务】!A:C,3,0),0)</f>
        <v>65.7142857142857</v>
      </c>
    </row>
    <row r="225" ht="14.25" spans="1:5">
      <c r="A225" s="18" t="s">
        <v>296</v>
      </c>
      <c r="B225" s="60" t="s">
        <v>297</v>
      </c>
      <c r="C225" s="10">
        <f t="shared" si="4"/>
        <v>70.8840336134454</v>
      </c>
      <c r="D225" s="10">
        <f>IFERROR(VLOOKUP(A225,[5]【A】!A:C,3,0),0)</f>
        <v>72.1764705882353</v>
      </c>
      <c r="E225" s="10">
        <f>IFERROR((VLOOKUP(A225,[5]【B职务】!A:I,8,0)*3+VLOOKUP(A225,[5]【B特殊】!A:I,8,0))/(3+VLOOKUP(A225,[5]【B特殊】!A:I,9,0)),0)+IFERROR(VLOOKUP(A225,[5]【B职务】!A:C,3,0),0)</f>
        <v>65.7142857142857</v>
      </c>
    </row>
    <row r="226" ht="14.25" spans="1:5">
      <c r="A226" s="18">
        <v>20185238344</v>
      </c>
      <c r="B226" s="19" t="s">
        <v>298</v>
      </c>
      <c r="C226" s="10">
        <f t="shared" si="4"/>
        <v>76.0605042016807</v>
      </c>
      <c r="D226" s="10">
        <f>IFERROR(VLOOKUP(A226,[5]【A】!A:C,3,0),0)</f>
        <v>78.6470588235294</v>
      </c>
      <c r="E226" s="10">
        <f>IFERROR((VLOOKUP(A226,[5]【B职务】!A:I,8,0)*3+VLOOKUP(A226,[5]【B特殊】!A:I,8,0))/(3+VLOOKUP(A226,[5]【B特殊】!A:I,9,0)),0)+IFERROR(VLOOKUP(A226,[5]【B职务】!A:C,3,0),0)</f>
        <v>65.7142857142857</v>
      </c>
    </row>
    <row r="227" ht="14.25" spans="1:5">
      <c r="A227" s="18">
        <v>20185238315</v>
      </c>
      <c r="B227" s="19" t="s">
        <v>299</v>
      </c>
      <c r="C227" s="10">
        <f t="shared" si="4"/>
        <v>78.8119109803921</v>
      </c>
      <c r="D227" s="10">
        <f>IFERROR(VLOOKUP(A227,[5]【A】!A:C,3,0),0)</f>
        <v>79.1176470588235</v>
      </c>
      <c r="E227" s="10">
        <f>IFERROR((VLOOKUP(A227,[5]【B职务】!A:I,8,0)*3+VLOOKUP(A227,[5]【B特殊】!A:I,8,0))/(3+VLOOKUP(A227,[5]【B特殊】!A:I,9,0)),0)+IFERROR(VLOOKUP(A227,[5]【B职务】!A:C,3,0),0)</f>
        <v>77.5889666666667</v>
      </c>
    </row>
    <row r="228" ht="14.25" spans="1:5">
      <c r="A228" s="18">
        <v>20185458212</v>
      </c>
      <c r="B228" s="19" t="s">
        <v>300</v>
      </c>
      <c r="C228" s="10">
        <f t="shared" si="4"/>
        <v>80.7663865546219</v>
      </c>
      <c r="D228" s="10">
        <f>IFERROR(VLOOKUP(A228,[5]【A】!A:C,3,0),0)</f>
        <v>84.5294117647059</v>
      </c>
      <c r="E228" s="10">
        <f>IFERROR((VLOOKUP(A228,[5]【B职务】!A:I,8,0)*3+VLOOKUP(A228,[5]【B特殊】!A:I,8,0))/(3+VLOOKUP(A228,[5]【B特殊】!A:I,9,0)),0)+IFERROR(VLOOKUP(A228,[5]【B职务】!A:C,3,0),0)</f>
        <v>65.7142857142857</v>
      </c>
    </row>
    <row r="229" spans="1:5">
      <c r="A229" s="20">
        <v>20185183324</v>
      </c>
      <c r="B229" s="20" t="s">
        <v>301</v>
      </c>
      <c r="C229" s="6">
        <f t="shared" si="4"/>
        <v>74.15</v>
      </c>
      <c r="D229" s="6">
        <f>IFERROR(VLOOKUP(A229,[6]【A】!A:C,3,0),0)</f>
        <v>75.1875</v>
      </c>
      <c r="E229" s="6">
        <f>IFERROR((VLOOKUP(A229,[6]【B职务】!A:I,8,0)*3+VLOOKUP(A229,[6]【B特殊】!A:I,8,0))/(3+VLOOKUP(A229,[6]【B特殊】!A:I,9,0)),0)+IFERROR(VLOOKUP(A229,[6]【B职务】!A:C,3,0),0)</f>
        <v>70</v>
      </c>
    </row>
    <row r="230" spans="1:5">
      <c r="A230" s="20" t="s">
        <v>302</v>
      </c>
      <c r="B230" s="20" t="s">
        <v>303</v>
      </c>
      <c r="C230" s="6">
        <f t="shared" si="4"/>
        <v>83.3204608695652</v>
      </c>
      <c r="D230" s="6">
        <f>IFERROR(VLOOKUP(A230,[6]【A】!A:C,3,0),0)</f>
        <v>83.125</v>
      </c>
      <c r="E230" s="6">
        <f>IFERROR((VLOOKUP(A230,[6]【B职务】!A:I,8,0)*3+VLOOKUP(A230,[6]【B特殊】!A:I,8,0))/(3+VLOOKUP(A230,[6]【B特殊】!A:I,9,0)),0)+IFERROR(VLOOKUP(A230,[6]【B职务】!A:C,3,0),0)</f>
        <v>84.1023043478261</v>
      </c>
    </row>
    <row r="231" spans="1:5">
      <c r="A231" s="20" t="s">
        <v>304</v>
      </c>
      <c r="B231" s="20" t="s">
        <v>305</v>
      </c>
      <c r="C231" s="6">
        <f t="shared" si="4"/>
        <v>82.47244</v>
      </c>
      <c r="D231" s="6">
        <f>IFERROR(VLOOKUP(A231,[6]【A】!A:C,3,0),0)</f>
        <v>83.125</v>
      </c>
      <c r="E231" s="6">
        <f>IFERROR((VLOOKUP(A231,[6]【B职务】!A:I,8,0)*3+VLOOKUP(A231,[6]【B特殊】!A:I,8,0))/(3+VLOOKUP(A231,[6]【B特殊】!A:I,9,0)),0)+IFERROR(VLOOKUP(A231,[6]【B职务】!A:C,3,0),0)</f>
        <v>79.8622</v>
      </c>
    </row>
    <row r="232" spans="1:5">
      <c r="A232" s="20" t="s">
        <v>306</v>
      </c>
      <c r="B232" s="61" t="s">
        <v>307</v>
      </c>
      <c r="C232" s="6">
        <f t="shared" si="4"/>
        <v>85.7</v>
      </c>
      <c r="D232" s="6">
        <f>IFERROR(VLOOKUP(A232,[6]【A】!A:C,3,0),0)</f>
        <v>88.125</v>
      </c>
      <c r="E232" s="6">
        <f>IFERROR((VLOOKUP(A232,[6]【B职务】!A:I,8,0)*3+VLOOKUP(A232,[6]【B特殊】!A:I,8,0))/(3+VLOOKUP(A232,[6]【B特殊】!A:I,9,0)),0)+IFERROR(VLOOKUP(A232,[6]【B职务】!A:C,3,0),0)</f>
        <v>76</v>
      </c>
    </row>
    <row r="233" spans="1:5">
      <c r="A233" s="20" t="s">
        <v>308</v>
      </c>
      <c r="B233" s="61" t="s">
        <v>309</v>
      </c>
      <c r="C233" s="6">
        <f t="shared" si="4"/>
        <v>77.0463414634146</v>
      </c>
      <c r="D233" s="6">
        <f>IFERROR(VLOOKUP(A233,[6]【A】!A:C,3,0),0)</f>
        <v>78.625</v>
      </c>
      <c r="E233" s="6">
        <f>IFERROR((VLOOKUP(A233,[6]【B职务】!A:I,8,0)*3+VLOOKUP(A233,[6]【B特殊】!A:I,8,0))/(3+VLOOKUP(A233,[6]【B特殊】!A:I,9,0)),0)+IFERROR(VLOOKUP(A233,[6]【B职务】!A:C,3,0),0)</f>
        <v>70.7317073170732</v>
      </c>
    </row>
    <row r="234" spans="1:5">
      <c r="A234" s="20" t="s">
        <v>310</v>
      </c>
      <c r="B234" s="61" t="s">
        <v>311</v>
      </c>
      <c r="C234" s="6">
        <f t="shared" si="4"/>
        <v>80.7</v>
      </c>
      <c r="D234" s="6">
        <f>IFERROR(VLOOKUP(A234,[6]【A】!A:C,3,0),0)</f>
        <v>83.375</v>
      </c>
      <c r="E234" s="6">
        <f>IFERROR((VLOOKUP(A234,[6]【B职务】!A:I,8,0)*3+VLOOKUP(A234,[6]【B特殊】!A:I,8,0))/(3+VLOOKUP(A234,[6]【B特殊】!A:I,9,0)),0)+IFERROR(VLOOKUP(A234,[6]【B职务】!A:C,3,0),0)</f>
        <v>70</v>
      </c>
    </row>
    <row r="235" spans="1:5">
      <c r="A235" s="20" t="s">
        <v>312</v>
      </c>
      <c r="B235" s="61" t="s">
        <v>313</v>
      </c>
      <c r="C235" s="6">
        <f t="shared" si="4"/>
        <v>80.0963414634146</v>
      </c>
      <c r="D235" s="6">
        <f>IFERROR(VLOOKUP(A235,[6]【A】!A:C,3,0),0)</f>
        <v>82.4375</v>
      </c>
      <c r="E235" s="6">
        <f>IFERROR((VLOOKUP(A235,[6]【B职务】!A:I,8,0)*3+VLOOKUP(A235,[6]【B特殊】!A:I,8,0))/(3+VLOOKUP(A235,[6]【B特殊】!A:I,9,0)),0)+IFERROR(VLOOKUP(A235,[6]【B职务】!A:C,3,0),0)</f>
        <v>70.7317073170732</v>
      </c>
    </row>
    <row r="236" spans="1:5">
      <c r="A236" s="20" t="s">
        <v>314</v>
      </c>
      <c r="B236" s="61" t="s">
        <v>315</v>
      </c>
      <c r="C236" s="6">
        <f t="shared" si="4"/>
        <v>74.15</v>
      </c>
      <c r="D236" s="6">
        <f>IFERROR(VLOOKUP(A236,[6]【A】!A:C,3,0),0)</f>
        <v>75.1875</v>
      </c>
      <c r="E236" s="6">
        <f>IFERROR((VLOOKUP(A236,[6]【B职务】!A:I,8,0)*3+VLOOKUP(A236,[6]【B特殊】!A:I,8,0))/(3+VLOOKUP(A236,[6]【B特殊】!A:I,9,0)),0)+IFERROR(VLOOKUP(A236,[6]【B职务】!A:C,3,0),0)</f>
        <v>70</v>
      </c>
    </row>
    <row r="237" spans="1:5">
      <c r="A237" s="20" t="s">
        <v>316</v>
      </c>
      <c r="B237" s="61" t="s">
        <v>317</v>
      </c>
      <c r="C237" s="6">
        <f t="shared" si="4"/>
        <v>82.6331525773196</v>
      </c>
      <c r="D237" s="6">
        <f>IFERROR(VLOOKUP(A237,[6]【A】!A:C,3,0),0)</f>
        <v>81.9375</v>
      </c>
      <c r="E237" s="6">
        <f>IFERROR((VLOOKUP(A237,[6]【B职务】!A:I,8,0)*3+VLOOKUP(A237,[6]【B特殊】!A:I,8,0))/(3+VLOOKUP(A237,[6]【B特殊】!A:I,9,0)),0)+IFERROR(VLOOKUP(A237,[6]【B职务】!A:C,3,0),0)</f>
        <v>85.4157628865979</v>
      </c>
    </row>
    <row r="238" spans="1:5">
      <c r="A238" s="20" t="s">
        <v>318</v>
      </c>
      <c r="B238" s="61" t="s">
        <v>319</v>
      </c>
      <c r="C238" s="6">
        <f t="shared" si="4"/>
        <v>78.15</v>
      </c>
      <c r="D238" s="6">
        <f>IFERROR(VLOOKUP(A238,[6]【A】!A:C,3,0),0)</f>
        <v>80.1875</v>
      </c>
      <c r="E238" s="6">
        <f>IFERROR((VLOOKUP(A238,[6]【B职务】!A:I,8,0)*3+VLOOKUP(A238,[6]【B特殊】!A:I,8,0))/(3+VLOOKUP(A238,[6]【B特殊】!A:I,9,0)),0)+IFERROR(VLOOKUP(A238,[6]【B职务】!A:C,3,0),0)</f>
        <v>70</v>
      </c>
    </row>
    <row r="239" spans="1:5">
      <c r="A239" s="20" t="s">
        <v>320</v>
      </c>
      <c r="B239" s="61" t="s">
        <v>321</v>
      </c>
      <c r="C239" s="6">
        <f t="shared" si="4"/>
        <v>79.50394</v>
      </c>
      <c r="D239" s="6">
        <f>IFERROR(VLOOKUP(A239,[6]【A】!A:C,3,0),0)</f>
        <v>80.6875</v>
      </c>
      <c r="E239" s="6">
        <f>IFERROR((VLOOKUP(A239,[6]【B职务】!A:I,8,0)*3+VLOOKUP(A239,[6]【B特殊】!A:I,8,0))/(3+VLOOKUP(A239,[6]【B特殊】!A:I,9,0)),0)+IFERROR(VLOOKUP(A239,[6]【B职务】!A:C,3,0),0)</f>
        <v>74.7697</v>
      </c>
    </row>
    <row r="240" spans="1:5">
      <c r="A240" s="20" t="s">
        <v>322</v>
      </c>
      <c r="B240" s="61" t="s">
        <v>323</v>
      </c>
      <c r="C240" s="6">
        <f t="shared" si="4"/>
        <v>75.44755</v>
      </c>
      <c r="D240" s="6">
        <f>IFERROR(VLOOKUP(A240,[6]【A】!A:C,3,0),0)</f>
        <v>75.625</v>
      </c>
      <c r="E240" s="6">
        <f>IFERROR((VLOOKUP(A240,[6]【B职务】!A:I,8,0)*3+VLOOKUP(A240,[6]【B特殊】!A:I,8,0))/(3+VLOOKUP(A240,[6]【B特殊】!A:I,9,0)),0)+IFERROR(VLOOKUP(A240,[6]【B职务】!A:C,3,0),0)</f>
        <v>74.73775</v>
      </c>
    </row>
    <row r="241" spans="1:5">
      <c r="A241" s="20" t="s">
        <v>324</v>
      </c>
      <c r="B241" s="61" t="s">
        <v>325</v>
      </c>
      <c r="C241" s="6">
        <f t="shared" si="4"/>
        <v>74.05</v>
      </c>
      <c r="D241" s="6">
        <f>IFERROR(VLOOKUP(A241,[6]【A】!A:C,3,0),0)</f>
        <v>75.0625</v>
      </c>
      <c r="E241" s="6">
        <f>IFERROR((VLOOKUP(A241,[6]【B职务】!A:I,8,0)*3+VLOOKUP(A241,[6]【B特殊】!A:I,8,0))/(3+VLOOKUP(A241,[6]【B特殊】!A:I,9,0)),0)+IFERROR(VLOOKUP(A241,[6]【B职务】!A:C,3,0),0)</f>
        <v>70</v>
      </c>
    </row>
    <row r="242" spans="1:5">
      <c r="A242" s="20" t="s">
        <v>326</v>
      </c>
      <c r="B242" s="61" t="s">
        <v>327</v>
      </c>
      <c r="C242" s="6">
        <f t="shared" si="4"/>
        <v>76.5463414634146</v>
      </c>
      <c r="D242" s="6">
        <f>IFERROR(VLOOKUP(A242,[6]【A】!A:C,3,0),0)</f>
        <v>78.125</v>
      </c>
      <c r="E242" s="6">
        <f>IFERROR((VLOOKUP(A242,[6]【B职务】!A:I,8,0)*3+VLOOKUP(A242,[6]【B特殊】!A:I,8,0))/(3+VLOOKUP(A242,[6]【B特殊】!A:I,9,0)),0)+IFERROR(VLOOKUP(A242,[6]【B职务】!A:C,3,0),0)</f>
        <v>70.2317073170732</v>
      </c>
    </row>
    <row r="243" spans="1:5">
      <c r="A243" s="20" t="s">
        <v>328</v>
      </c>
      <c r="B243" s="61" t="s">
        <v>329</v>
      </c>
      <c r="C243" s="6">
        <f t="shared" si="4"/>
        <v>79.918385</v>
      </c>
      <c r="D243" s="6">
        <f>IFERROR(VLOOKUP(A243,[6]【A】!A:C,3,0),0)</f>
        <v>81.3125</v>
      </c>
      <c r="E243" s="6">
        <f>IFERROR((VLOOKUP(A243,[6]【B职务】!A:I,8,0)*3+VLOOKUP(A243,[6]【B特殊】!A:I,8,0))/(3+VLOOKUP(A243,[6]【B特殊】!A:I,9,0)),0)+IFERROR(VLOOKUP(A243,[6]【B职务】!A:C,3,0),0)</f>
        <v>74.341925</v>
      </c>
    </row>
    <row r="244" spans="1:5">
      <c r="A244" s="20" t="s">
        <v>330</v>
      </c>
      <c r="B244" s="61" t="s">
        <v>331</v>
      </c>
      <c r="C244" s="6">
        <f t="shared" si="4"/>
        <v>74.2</v>
      </c>
      <c r="D244" s="6">
        <f>IFERROR(VLOOKUP(A244,[6]【A】!A:C,3,0),0)</f>
        <v>75.375</v>
      </c>
      <c r="E244" s="6">
        <f>IFERROR((VLOOKUP(A244,[6]【B职务】!A:I,8,0)*3+VLOOKUP(A244,[6]【B特殊】!A:I,8,0))/(3+VLOOKUP(A244,[6]【B特殊】!A:I,9,0)),0)+IFERROR(VLOOKUP(A244,[6]【B职务】!A:C,3,0),0)</f>
        <v>69.5</v>
      </c>
    </row>
    <row r="245" spans="1:5">
      <c r="A245" s="20" t="s">
        <v>332</v>
      </c>
      <c r="B245" s="61" t="s">
        <v>333</v>
      </c>
      <c r="C245" s="6">
        <f t="shared" si="4"/>
        <v>74.004525</v>
      </c>
      <c r="D245" s="6">
        <f>IFERROR(VLOOKUP(A245,[6]【A】!A:C,3,0),0)</f>
        <v>73.9375</v>
      </c>
      <c r="E245" s="6">
        <f>IFERROR((VLOOKUP(A245,[6]【B职务】!A:I,8,0)*3+VLOOKUP(A245,[6]【B特殊】!A:I,8,0))/(3+VLOOKUP(A245,[6]【B特殊】!A:I,9,0)),0)+IFERROR(VLOOKUP(A245,[6]【B职务】!A:C,3,0),0)</f>
        <v>74.272625</v>
      </c>
    </row>
    <row r="246" spans="1:5">
      <c r="A246" s="20" t="s">
        <v>334</v>
      </c>
      <c r="B246" s="61" t="s">
        <v>335</v>
      </c>
      <c r="C246" s="6">
        <f t="shared" si="4"/>
        <v>78.65</v>
      </c>
      <c r="D246" s="6">
        <f>IFERROR(VLOOKUP(A246,[6]【A】!A:C,3,0),0)</f>
        <v>81.0625</v>
      </c>
      <c r="E246" s="6">
        <f>IFERROR((VLOOKUP(A246,[6]【B职务】!A:I,8,0)*3+VLOOKUP(A246,[6]【B特殊】!A:I,8,0))/(3+VLOOKUP(A246,[6]【B特殊】!A:I,9,0)),0)+IFERROR(VLOOKUP(A246,[6]【B职务】!A:C,3,0),0)</f>
        <v>69</v>
      </c>
    </row>
    <row r="247" spans="1:5">
      <c r="A247" s="20" t="s">
        <v>336</v>
      </c>
      <c r="B247" s="61" t="s">
        <v>337</v>
      </c>
      <c r="C247" s="6">
        <f t="shared" si="4"/>
        <v>85.55</v>
      </c>
      <c r="D247" s="6">
        <f>IFERROR(VLOOKUP(A247,[6]【A】!A:C,3,0),0)</f>
        <v>86.625</v>
      </c>
      <c r="E247" s="6">
        <f>IFERROR((VLOOKUP(A247,[6]【B职务】!A:I,8,0)*3+VLOOKUP(A247,[6]【B特殊】!A:I,8,0))/(3+VLOOKUP(A247,[6]【B特殊】!A:I,9,0)),0)+IFERROR(VLOOKUP(A247,[6]【B职务】!A:C,3,0),0)</f>
        <v>81.25</v>
      </c>
    </row>
    <row r="248" spans="1:5">
      <c r="A248" s="20" t="s">
        <v>338</v>
      </c>
      <c r="B248" s="61" t="s">
        <v>339</v>
      </c>
      <c r="C248" s="6">
        <f t="shared" si="4"/>
        <v>72.7463414634146</v>
      </c>
      <c r="D248" s="6">
        <f>IFERROR(VLOOKUP(A248,[6]【A】!A:C,3,0),0)</f>
        <v>73.25</v>
      </c>
      <c r="E248" s="6">
        <f>IFERROR((VLOOKUP(A248,[6]【B职务】!A:I,8,0)*3+VLOOKUP(A248,[6]【B特殊】!A:I,8,0))/(3+VLOOKUP(A248,[6]【B特殊】!A:I,9,0)),0)+IFERROR(VLOOKUP(A248,[6]【B职务】!A:C,3,0),0)</f>
        <v>70.7317073170732</v>
      </c>
    </row>
    <row r="249" spans="1:5">
      <c r="A249" s="21" t="s">
        <v>340</v>
      </c>
      <c r="B249" s="62" t="s">
        <v>341</v>
      </c>
      <c r="C249" s="6">
        <f t="shared" si="4"/>
        <v>81.75</v>
      </c>
      <c r="D249" s="6">
        <f>IFERROR(VLOOKUP(A249,[6]【A】!A:C,3,0),0)</f>
        <v>84.6875</v>
      </c>
      <c r="E249" s="6">
        <f>IFERROR((VLOOKUP(A249,[6]【B职务】!A:I,8,0)*3+VLOOKUP(A249,[6]【B特殊】!A:I,8,0))/(3+VLOOKUP(A249,[6]【B特殊】!A:I,9,0)),0)+IFERROR(VLOOKUP(A249,[6]【B职务】!A:C,3,0),0)</f>
        <v>70</v>
      </c>
    </row>
    <row r="250" spans="1:5">
      <c r="A250" s="21" t="s">
        <v>342</v>
      </c>
      <c r="B250" s="62" t="s">
        <v>343</v>
      </c>
      <c r="C250" s="6">
        <f t="shared" si="4"/>
        <v>67.55</v>
      </c>
      <c r="D250" s="6">
        <f>IFERROR(VLOOKUP(A250,[6]【A】!A:C,3,0),0)</f>
        <v>67.1875</v>
      </c>
      <c r="E250" s="6">
        <f>IFERROR((VLOOKUP(A250,[6]【B职务】!A:I,8,0)*3+VLOOKUP(A250,[6]【B特殊】!A:I,8,0))/(3+VLOOKUP(A250,[6]【B特殊】!A:I,9,0)),0)+IFERROR(VLOOKUP(A250,[6]【B职务】!A:C,3,0),0)</f>
        <v>69</v>
      </c>
    </row>
    <row r="251" spans="1:5">
      <c r="A251" s="21" t="s">
        <v>344</v>
      </c>
      <c r="B251" s="62" t="s">
        <v>345</v>
      </c>
      <c r="C251" s="6">
        <f t="shared" si="4"/>
        <v>78.0187671428572</v>
      </c>
      <c r="D251" s="6">
        <f>IFERROR(VLOOKUP(A251,[6]【A】!A:C,3,0),0)</f>
        <v>74.5625</v>
      </c>
      <c r="E251" s="6">
        <f>IFERROR((VLOOKUP(A251,[6]【B职务】!A:I,8,0)*3+VLOOKUP(A251,[6]【B特殊】!A:I,8,0))/(3+VLOOKUP(A251,[6]【B特殊】!A:I,9,0)),0)+IFERROR(VLOOKUP(A251,[6]【B职务】!A:C,3,0),0)</f>
        <v>91.8438357142857</v>
      </c>
    </row>
    <row r="252" spans="1:5">
      <c r="A252" s="21" t="s">
        <v>346</v>
      </c>
      <c r="B252" s="62" t="s">
        <v>347</v>
      </c>
      <c r="C252" s="6">
        <f t="shared" si="4"/>
        <v>70.75</v>
      </c>
      <c r="D252" s="6">
        <f>IFERROR(VLOOKUP(A252,[6]【A】!A:C,3,0),0)</f>
        <v>70.9375</v>
      </c>
      <c r="E252" s="6">
        <f>IFERROR((VLOOKUP(A252,[6]【B职务】!A:I,8,0)*3+VLOOKUP(A252,[6]【B特殊】!A:I,8,0))/(3+VLOOKUP(A252,[6]【B特殊】!A:I,9,0)),0)+IFERROR(VLOOKUP(A252,[6]【B职务】!A:C,3,0),0)</f>
        <v>70</v>
      </c>
    </row>
    <row r="253" spans="1:5">
      <c r="A253" s="21" t="s">
        <v>348</v>
      </c>
      <c r="B253" s="62" t="s">
        <v>349</v>
      </c>
      <c r="C253" s="6">
        <f t="shared" si="4"/>
        <v>80.2</v>
      </c>
      <c r="D253" s="6">
        <f>IFERROR(VLOOKUP(A253,[6]【A】!A:C,3,0),0)</f>
        <v>81.25</v>
      </c>
      <c r="E253" s="6">
        <f>IFERROR((VLOOKUP(A253,[6]【B职务】!A:I,8,0)*3+VLOOKUP(A253,[6]【B特殊】!A:I,8,0))/(3+VLOOKUP(A253,[6]【B特殊】!A:I,9,0)),0)+IFERROR(VLOOKUP(A253,[6]【B职务】!A:C,3,0),0)</f>
        <v>76</v>
      </c>
    </row>
    <row r="254" spans="1:5">
      <c r="A254" s="21" t="s">
        <v>350</v>
      </c>
      <c r="B254" s="62" t="s">
        <v>351</v>
      </c>
      <c r="C254" s="6">
        <f t="shared" si="4"/>
        <v>75.85</v>
      </c>
      <c r="D254" s="6">
        <f>IFERROR(VLOOKUP(A254,[6]【A】!A:C,3,0),0)</f>
        <v>77.3125</v>
      </c>
      <c r="E254" s="6">
        <f>IFERROR((VLOOKUP(A254,[6]【B职务】!A:I,8,0)*3+VLOOKUP(A254,[6]【B特殊】!A:I,8,0))/(3+VLOOKUP(A254,[6]【B特殊】!A:I,9,0)),0)+IFERROR(VLOOKUP(A254,[6]【B职务】!A:C,3,0),0)</f>
        <v>70</v>
      </c>
    </row>
    <row r="255" spans="1:5">
      <c r="A255" s="21" t="s">
        <v>352</v>
      </c>
      <c r="B255" s="62" t="s">
        <v>353</v>
      </c>
      <c r="C255" s="6">
        <f t="shared" si="4"/>
        <v>71.6</v>
      </c>
      <c r="D255" s="6">
        <f>IFERROR(VLOOKUP(A255,[6]【A】!A:C,3,0),0)</f>
        <v>72</v>
      </c>
      <c r="E255" s="6">
        <f>IFERROR((VLOOKUP(A255,[6]【B职务】!A:I,8,0)*3+VLOOKUP(A255,[6]【B特殊】!A:I,8,0))/(3+VLOOKUP(A255,[6]【B特殊】!A:I,9,0)),0)+IFERROR(VLOOKUP(A255,[6]【B职务】!A:C,3,0),0)</f>
        <v>70</v>
      </c>
    </row>
    <row r="256" spans="1:5">
      <c r="A256" s="21" t="s">
        <v>354</v>
      </c>
      <c r="B256" s="62" t="s">
        <v>355</v>
      </c>
      <c r="C256" s="6">
        <f t="shared" si="4"/>
        <v>80.8558975</v>
      </c>
      <c r="D256" s="6">
        <f>IFERROR(VLOOKUP(A256,[6]【A】!A:C,3,0),0)</f>
        <v>80.5</v>
      </c>
      <c r="E256" s="6">
        <f>IFERROR((VLOOKUP(A256,[6]【B职务】!A:I,8,0)*3+VLOOKUP(A256,[6]【B特殊】!A:I,8,0))/(3+VLOOKUP(A256,[6]【B特殊】!A:I,9,0)),0)+IFERROR(VLOOKUP(A256,[6]【B职务】!A:C,3,0),0)</f>
        <v>82.2794875</v>
      </c>
    </row>
    <row r="257" spans="1:5">
      <c r="A257" s="21" t="s">
        <v>356</v>
      </c>
      <c r="B257" s="62" t="s">
        <v>357</v>
      </c>
      <c r="C257" s="6">
        <f t="shared" si="4"/>
        <v>82.4562162162162</v>
      </c>
      <c r="D257" s="6">
        <f>IFERROR(VLOOKUP(A257,[6]【A】!A:C,3,0),0)</f>
        <v>78.75</v>
      </c>
      <c r="E257" s="6">
        <f>IFERROR((VLOOKUP(A257,[6]【B职务】!A:I,8,0)*3+VLOOKUP(A257,[6]【B特殊】!A:I,8,0))/(3+VLOOKUP(A257,[6]【B特殊】!A:I,9,0)),0)+IFERROR(VLOOKUP(A257,[6]【B职务】!A:C,3,0),0)</f>
        <v>97.2810810810811</v>
      </c>
    </row>
    <row r="258" spans="1:5">
      <c r="A258" s="21" t="s">
        <v>358</v>
      </c>
      <c r="B258" s="62" t="s">
        <v>359</v>
      </c>
      <c r="C258" s="6">
        <f t="shared" si="4"/>
        <v>78</v>
      </c>
      <c r="D258" s="6">
        <f>IFERROR(VLOOKUP(A258,[6]【A】!A:C,3,0),0)</f>
        <v>80</v>
      </c>
      <c r="E258" s="6">
        <f>IFERROR((VLOOKUP(A258,[6]【B职务】!A:I,8,0)*3+VLOOKUP(A258,[6]【B特殊】!A:I,8,0))/(3+VLOOKUP(A258,[6]【B特殊】!A:I,9,0)),0)+IFERROR(VLOOKUP(A258,[6]【B职务】!A:C,3,0),0)</f>
        <v>70</v>
      </c>
    </row>
    <row r="259" spans="1:5">
      <c r="A259" s="21" t="s">
        <v>360</v>
      </c>
      <c r="B259" s="62" t="s">
        <v>361</v>
      </c>
      <c r="C259" s="6">
        <f t="shared" si="4"/>
        <v>71.25</v>
      </c>
      <c r="D259" s="6">
        <f>IFERROR(VLOOKUP(A259,[6]【A】!A:C,3,0),0)</f>
        <v>71.5625</v>
      </c>
      <c r="E259" s="6">
        <f>IFERROR((VLOOKUP(A259,[6]【B职务】!A:I,8,0)*3+VLOOKUP(A259,[6]【B特殊】!A:I,8,0))/(3+VLOOKUP(A259,[6]【B特殊】!A:I,9,0)),0)+IFERROR(VLOOKUP(A259,[6]【B职务】!A:C,3,0),0)</f>
        <v>70</v>
      </c>
    </row>
    <row r="260" spans="1:5">
      <c r="A260" s="21" t="s">
        <v>362</v>
      </c>
      <c r="B260" s="62" t="s">
        <v>363</v>
      </c>
      <c r="C260" s="6">
        <f t="shared" si="4"/>
        <v>82.05</v>
      </c>
      <c r="D260" s="6">
        <f>IFERROR(VLOOKUP(A260,[6]【A】!A:C,3,0),0)</f>
        <v>85.0625</v>
      </c>
      <c r="E260" s="6">
        <f>IFERROR((VLOOKUP(A260,[6]【B职务】!A:I,8,0)*3+VLOOKUP(A260,[6]【B特殊】!A:I,8,0))/(3+VLOOKUP(A260,[6]【B特殊】!A:I,9,0)),0)+IFERROR(VLOOKUP(A260,[6]【B职务】!A:C,3,0),0)</f>
        <v>70</v>
      </c>
    </row>
    <row r="261" spans="1:5">
      <c r="A261" s="21" t="s">
        <v>364</v>
      </c>
      <c r="B261" s="62" t="s">
        <v>365</v>
      </c>
      <c r="C261" s="6">
        <f t="shared" si="4"/>
        <v>77.4826086956522</v>
      </c>
      <c r="D261" s="6">
        <f>IFERROR(VLOOKUP(A261,[6]【A】!A:C,3,0),0)</f>
        <v>78.5</v>
      </c>
      <c r="E261" s="6">
        <f>IFERROR((VLOOKUP(A261,[6]【B职务】!A:I,8,0)*3+VLOOKUP(A261,[6]【B特殊】!A:I,8,0))/(3+VLOOKUP(A261,[6]【B特殊】!A:I,9,0)),0)+IFERROR(VLOOKUP(A261,[6]【B职务】!A:C,3,0),0)</f>
        <v>73.4130434782609</v>
      </c>
    </row>
    <row r="262" spans="1:5">
      <c r="A262" s="5"/>
      <c r="B262" s="5"/>
      <c r="C262" s="6">
        <f t="shared" ref="C262:C323" si="5">IFERROR(SUM(D262*0.8+E262*0.2),0)</f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5"/>
      <c r="B263" s="5"/>
      <c r="C263" s="6">
        <f t="shared" si="5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5"/>
      <c r="B264" s="5"/>
      <c r="C264" s="6">
        <f t="shared" si="5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5"/>
      <c r="B265" s="5"/>
      <c r="C265" s="6">
        <f t="shared" si="5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5"/>
      <c r="B266" s="5"/>
      <c r="C266" s="6">
        <f t="shared" si="5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5"/>
      <c r="B267" s="5"/>
      <c r="C267" s="6">
        <f t="shared" si="5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5"/>
      <c r="B268" s="5"/>
      <c r="C268" s="6">
        <f t="shared" si="5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5"/>
      <c r="B269" s="5"/>
      <c r="C269" s="6">
        <f t="shared" si="5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5"/>
      <c r="B270" s="5"/>
      <c r="C270" s="6">
        <f t="shared" si="5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5"/>
      <c r="B271" s="5"/>
      <c r="C271" s="6">
        <f t="shared" si="5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5"/>
      <c r="B272" s="5"/>
      <c r="C272" s="6">
        <f t="shared" si="5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5"/>
      <c r="B273" s="5"/>
      <c r="C273" s="6">
        <f t="shared" si="5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5"/>
      <c r="B274" s="5"/>
      <c r="C274" s="6">
        <f t="shared" si="5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5"/>
      <c r="B275" s="5"/>
      <c r="C275" s="6">
        <f t="shared" si="5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5"/>
      <c r="B276" s="5"/>
      <c r="C276" s="6">
        <f t="shared" si="5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5"/>
      <c r="B277" s="5"/>
      <c r="C277" s="6">
        <f t="shared" si="5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5"/>
      <c r="B278" s="5"/>
      <c r="C278" s="6">
        <f t="shared" si="5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5"/>
      <c r="B279" s="5"/>
      <c r="C279" s="6">
        <f t="shared" si="5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5"/>
      <c r="B280" s="5"/>
      <c r="C280" s="6">
        <f t="shared" si="5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5"/>
      <c r="B281" s="5"/>
      <c r="C281" s="6">
        <f t="shared" si="5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5"/>
      <c r="B282" s="5"/>
      <c r="C282" s="6">
        <f t="shared" si="5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5"/>
      <c r="B283" s="5"/>
      <c r="C283" s="6">
        <f t="shared" si="5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5"/>
      <c r="B284" s="5"/>
      <c r="C284" s="6">
        <f t="shared" si="5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5"/>
      <c r="B285" s="5"/>
      <c r="C285" s="6">
        <f t="shared" si="5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5"/>
      <c r="B286" s="5"/>
      <c r="C286" s="6">
        <f t="shared" si="5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5"/>
      <c r="B287" s="5"/>
      <c r="C287" s="6">
        <f t="shared" si="5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5"/>
      <c r="B288" s="5"/>
      <c r="C288" s="6">
        <f t="shared" si="5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5"/>
      <c r="B289" s="5"/>
      <c r="C289" s="6">
        <f t="shared" si="5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5"/>
      <c r="B290" s="5"/>
      <c r="C290" s="6">
        <f t="shared" si="5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5"/>
      <c r="B291" s="5"/>
      <c r="C291" s="6">
        <f t="shared" si="5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5"/>
      <c r="B292" s="5"/>
      <c r="C292" s="6">
        <f t="shared" si="5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5"/>
      <c r="B293" s="5"/>
      <c r="C293" s="6">
        <f t="shared" si="5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5"/>
      <c r="B294" s="5"/>
      <c r="C294" s="6">
        <f t="shared" si="5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5"/>
      <c r="B295" s="5"/>
      <c r="C295" s="6">
        <f t="shared" si="5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5"/>
      <c r="B296" s="5"/>
      <c r="C296" s="6">
        <f t="shared" si="5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5"/>
      <c r="B297" s="5"/>
      <c r="C297" s="6">
        <f t="shared" si="5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5"/>
      <c r="B298" s="5"/>
      <c r="C298" s="6">
        <f t="shared" si="5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5"/>
      <c r="B299" s="5"/>
      <c r="C299" s="6">
        <f t="shared" si="5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5"/>
      <c r="B300" s="5"/>
      <c r="C300" s="6">
        <f t="shared" si="5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5"/>
      <c r="B301" s="5"/>
      <c r="C301" s="6">
        <f t="shared" si="5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5"/>
      <c r="B302" s="5"/>
      <c r="C302" s="6">
        <f t="shared" si="5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5"/>
      <c r="B303" s="5"/>
      <c r="C303" s="6">
        <f t="shared" si="5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5"/>
      <c r="B304" s="5"/>
      <c r="C304" s="6">
        <f t="shared" si="5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5"/>
      <c r="B305" s="5"/>
      <c r="C305" s="6">
        <f t="shared" si="5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5"/>
      <c r="B306" s="5"/>
      <c r="C306" s="6">
        <f t="shared" si="5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5"/>
      <c r="B307" s="5"/>
      <c r="C307" s="6">
        <f t="shared" si="5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5"/>
      <c r="B308" s="5"/>
      <c r="C308" s="6">
        <f t="shared" si="5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5"/>
      <c r="B309" s="5"/>
      <c r="C309" s="6">
        <f t="shared" si="5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5"/>
      <c r="B310" s="5"/>
      <c r="C310" s="6">
        <f t="shared" si="5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5"/>
      <c r="B311" s="5"/>
      <c r="C311" s="6">
        <f t="shared" si="5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5"/>
      <c r="B312" s="5"/>
      <c r="C312" s="6">
        <f t="shared" si="5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5"/>
      <c r="B313" s="5"/>
      <c r="C313" s="6">
        <f t="shared" si="5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5"/>
      <c r="B314" s="5"/>
      <c r="C314" s="6">
        <f t="shared" si="5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5"/>
      <c r="B315" s="5"/>
      <c r="C315" s="6">
        <f t="shared" si="5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5"/>
      <c r="B316" s="5"/>
      <c r="C316" s="6">
        <f t="shared" si="5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5"/>
      <c r="B317" s="5"/>
      <c r="C317" s="6">
        <f t="shared" si="5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5"/>
      <c r="B318" s="5"/>
      <c r="C318" s="6">
        <f t="shared" si="5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5"/>
      <c r="B319" s="5"/>
      <c r="C319" s="6">
        <f t="shared" si="5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5"/>
      <c r="B320" s="5"/>
      <c r="C320" s="6">
        <f t="shared" si="5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5"/>
      <c r="B321" s="5"/>
      <c r="C321" s="6">
        <f t="shared" si="5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5"/>
      <c r="B322" s="5"/>
      <c r="C322" s="6">
        <f t="shared" si="5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5"/>
      <c r="B323" s="5"/>
      <c r="C323" s="6">
        <f t="shared" si="5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5"/>
      <c r="B324" s="5"/>
      <c r="C324" s="6">
        <f t="shared" ref="C324:C387" si="6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5"/>
      <c r="B325" s="5"/>
      <c r="C325" s="6">
        <f t="shared" si="6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5"/>
      <c r="B326" s="5"/>
      <c r="C326" s="6">
        <f t="shared" si="6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5"/>
      <c r="B327" s="5"/>
      <c r="C327" s="6">
        <f t="shared" si="6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5"/>
      <c r="B328" s="5"/>
      <c r="C328" s="6">
        <f t="shared" si="6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5"/>
      <c r="B329" s="5"/>
      <c r="C329" s="6">
        <f t="shared" si="6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5"/>
      <c r="B330" s="5"/>
      <c r="C330" s="6">
        <f t="shared" si="6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5"/>
      <c r="B331" s="5"/>
      <c r="C331" s="6">
        <f t="shared" si="6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5"/>
      <c r="B332" s="5"/>
      <c r="C332" s="6">
        <f t="shared" si="6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5"/>
      <c r="B333" s="5"/>
      <c r="C333" s="6">
        <f t="shared" si="6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5"/>
      <c r="B334" s="5"/>
      <c r="C334" s="6">
        <f t="shared" si="6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5"/>
      <c r="B335" s="5"/>
      <c r="C335" s="6">
        <f t="shared" si="6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5"/>
      <c r="B336" s="5"/>
      <c r="C336" s="6">
        <f t="shared" si="6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5"/>
      <c r="B337" s="5"/>
      <c r="C337" s="6">
        <f t="shared" si="6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5"/>
      <c r="B338" s="5"/>
      <c r="C338" s="6">
        <f t="shared" si="6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5"/>
      <c r="B339" s="5"/>
      <c r="C339" s="6">
        <f t="shared" si="6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5"/>
      <c r="B340" s="5"/>
      <c r="C340" s="6">
        <f t="shared" si="6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5"/>
      <c r="B341" s="5"/>
      <c r="C341" s="6">
        <f t="shared" si="6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5"/>
      <c r="B342" s="5"/>
      <c r="C342" s="6">
        <f t="shared" si="6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5"/>
      <c r="B343" s="5"/>
      <c r="C343" s="6">
        <f t="shared" si="6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5"/>
      <c r="B344" s="5"/>
      <c r="C344" s="6">
        <f t="shared" si="6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5"/>
      <c r="B345" s="5"/>
      <c r="C345" s="6">
        <f t="shared" si="6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5"/>
      <c r="B346" s="5"/>
      <c r="C346" s="6">
        <f t="shared" si="6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5"/>
      <c r="B347" s="5"/>
      <c r="C347" s="6">
        <f t="shared" si="6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5"/>
      <c r="B348" s="5"/>
      <c r="C348" s="6">
        <f t="shared" si="6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5"/>
      <c r="B349" s="5"/>
      <c r="C349" s="6">
        <f t="shared" si="6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5"/>
      <c r="B350" s="5"/>
      <c r="C350" s="6">
        <f t="shared" si="6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5"/>
      <c r="B351" s="5"/>
      <c r="C351" s="6">
        <f t="shared" si="6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5"/>
      <c r="B352" s="5"/>
      <c r="C352" s="6">
        <f t="shared" si="6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5"/>
      <c r="B353" s="5"/>
      <c r="C353" s="6">
        <f t="shared" si="6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5"/>
      <c r="B354" s="5"/>
      <c r="C354" s="6">
        <f t="shared" si="6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5"/>
      <c r="B355" s="5"/>
      <c r="C355" s="6">
        <f t="shared" si="6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5"/>
      <c r="B356" s="5"/>
      <c r="C356" s="6">
        <f t="shared" si="6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5"/>
      <c r="B357" s="5"/>
      <c r="C357" s="6">
        <f t="shared" si="6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5"/>
      <c r="B358" s="5"/>
      <c r="C358" s="6">
        <f t="shared" si="6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5"/>
      <c r="B359" s="5"/>
      <c r="C359" s="6">
        <f t="shared" si="6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5"/>
      <c r="B360" s="5"/>
      <c r="C360" s="6">
        <f t="shared" si="6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5"/>
      <c r="B361" s="5"/>
      <c r="C361" s="6">
        <f t="shared" si="6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5"/>
      <c r="B362" s="5"/>
      <c r="C362" s="6">
        <f t="shared" si="6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5"/>
      <c r="B363" s="5"/>
      <c r="C363" s="6">
        <f t="shared" si="6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5"/>
      <c r="B364" s="5"/>
      <c r="C364" s="6">
        <f t="shared" si="6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5"/>
      <c r="B365" s="5"/>
      <c r="C365" s="6">
        <f t="shared" si="6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5"/>
      <c r="B366" s="5"/>
      <c r="C366" s="6">
        <f t="shared" si="6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5"/>
      <c r="B367" s="5"/>
      <c r="C367" s="6">
        <f t="shared" si="6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5"/>
      <c r="B368" s="5"/>
      <c r="C368" s="6">
        <f t="shared" si="6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5"/>
      <c r="B369" s="5"/>
      <c r="C369" s="6">
        <f t="shared" si="6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5"/>
      <c r="B370" s="5"/>
      <c r="C370" s="6">
        <f t="shared" si="6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5"/>
      <c r="B371" s="5"/>
      <c r="C371" s="6">
        <f t="shared" si="6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5"/>
      <c r="B372" s="5"/>
      <c r="C372" s="6">
        <f t="shared" si="6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5"/>
      <c r="B373" s="5"/>
      <c r="C373" s="6">
        <f t="shared" si="6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5"/>
      <c r="B374" s="5"/>
      <c r="C374" s="6">
        <f t="shared" si="6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5"/>
      <c r="B375" s="5"/>
      <c r="C375" s="6">
        <f t="shared" si="6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5"/>
      <c r="B376" s="5"/>
      <c r="C376" s="6">
        <f t="shared" si="6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5"/>
      <c r="B377" s="5"/>
      <c r="C377" s="6">
        <f t="shared" si="6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5"/>
      <c r="B378" s="5"/>
      <c r="C378" s="6">
        <f t="shared" si="6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5"/>
      <c r="B379" s="5"/>
      <c r="C379" s="6">
        <f t="shared" si="6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5"/>
      <c r="B380" s="5"/>
      <c r="C380" s="6">
        <f t="shared" si="6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5"/>
      <c r="B381" s="5"/>
      <c r="C381" s="6">
        <f t="shared" si="6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5"/>
      <c r="B382" s="5"/>
      <c r="C382" s="6">
        <f t="shared" si="6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5"/>
      <c r="B383" s="5"/>
      <c r="C383" s="6">
        <f t="shared" si="6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5"/>
      <c r="B384" s="5"/>
      <c r="C384" s="6">
        <f t="shared" si="6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5"/>
      <c r="B385" s="5"/>
      <c r="C385" s="6">
        <f t="shared" si="6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5"/>
      <c r="B386" s="5"/>
      <c r="C386" s="6">
        <f t="shared" si="6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5"/>
      <c r="B387" s="5"/>
      <c r="C387" s="6">
        <f t="shared" si="6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5"/>
      <c r="B388" s="5"/>
      <c r="C388" s="6">
        <f t="shared" ref="C388:C451" si="7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5"/>
      <c r="B389" s="5"/>
      <c r="C389" s="6">
        <f t="shared" si="7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5"/>
      <c r="B390" s="5"/>
      <c r="C390" s="6">
        <f t="shared" si="7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5"/>
      <c r="B391" s="5"/>
      <c r="C391" s="6">
        <f t="shared" si="7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5"/>
      <c r="B392" s="5"/>
      <c r="C392" s="6">
        <f t="shared" si="7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5"/>
      <c r="B393" s="5"/>
      <c r="C393" s="6">
        <f t="shared" si="7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5"/>
      <c r="B394" s="5"/>
      <c r="C394" s="6">
        <f t="shared" si="7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5"/>
      <c r="B395" s="5"/>
      <c r="C395" s="6">
        <f t="shared" si="7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5"/>
      <c r="B396" s="5"/>
      <c r="C396" s="6">
        <f t="shared" si="7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5"/>
      <c r="B397" s="5"/>
      <c r="C397" s="6">
        <f t="shared" si="7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5"/>
      <c r="B398" s="5"/>
      <c r="C398" s="6">
        <f t="shared" si="7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5"/>
      <c r="B399" s="5"/>
      <c r="C399" s="6">
        <f t="shared" si="7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5"/>
      <c r="B400" s="5"/>
      <c r="C400" s="6">
        <f t="shared" si="7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5"/>
      <c r="B401" s="5"/>
      <c r="C401" s="6">
        <f t="shared" si="7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5"/>
      <c r="B402" s="5"/>
      <c r="C402" s="6">
        <f t="shared" si="7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5"/>
      <c r="B403" s="5"/>
      <c r="C403" s="6">
        <f t="shared" si="7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5"/>
      <c r="B404" s="5"/>
      <c r="C404" s="6">
        <f t="shared" si="7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5"/>
      <c r="B405" s="5"/>
      <c r="C405" s="6">
        <f t="shared" si="7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5"/>
      <c r="B406" s="5"/>
      <c r="C406" s="6">
        <f t="shared" si="7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5"/>
      <c r="B407" s="5"/>
      <c r="C407" s="6">
        <f t="shared" si="7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5"/>
      <c r="B408" s="5"/>
      <c r="C408" s="6">
        <f t="shared" si="7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5"/>
      <c r="B409" s="5"/>
      <c r="C409" s="6">
        <f t="shared" si="7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5"/>
      <c r="B410" s="5"/>
      <c r="C410" s="6">
        <f t="shared" si="7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5"/>
      <c r="B411" s="5"/>
      <c r="C411" s="6">
        <f t="shared" si="7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5"/>
      <c r="B412" s="5"/>
      <c r="C412" s="6">
        <f t="shared" si="7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5"/>
      <c r="B413" s="5"/>
      <c r="C413" s="6">
        <f t="shared" si="7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5"/>
      <c r="B414" s="5"/>
      <c r="C414" s="6">
        <f t="shared" si="7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5"/>
      <c r="B415" s="5"/>
      <c r="C415" s="6">
        <f t="shared" si="7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5"/>
      <c r="B416" s="5"/>
      <c r="C416" s="6">
        <f t="shared" si="7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5"/>
      <c r="B417" s="5"/>
      <c r="C417" s="6">
        <f t="shared" si="7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5"/>
      <c r="B418" s="5"/>
      <c r="C418" s="6">
        <f t="shared" si="7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5"/>
      <c r="B419" s="5"/>
      <c r="C419" s="6">
        <f t="shared" si="7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5"/>
      <c r="B420" s="5"/>
      <c r="C420" s="6">
        <f t="shared" si="7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5"/>
      <c r="B421" s="5"/>
      <c r="C421" s="6">
        <f t="shared" si="7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5"/>
      <c r="B422" s="5"/>
      <c r="C422" s="6">
        <f t="shared" si="7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5"/>
      <c r="B423" s="5"/>
      <c r="C423" s="6">
        <f t="shared" si="7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5"/>
      <c r="B424" s="5"/>
      <c r="C424" s="6">
        <f t="shared" si="7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5"/>
      <c r="B425" s="5"/>
      <c r="C425" s="6">
        <f t="shared" si="7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5"/>
      <c r="B426" s="5"/>
      <c r="C426" s="6">
        <f t="shared" si="7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5"/>
      <c r="B427" s="5"/>
      <c r="C427" s="6">
        <f t="shared" si="7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5"/>
      <c r="B428" s="5"/>
      <c r="C428" s="6">
        <f t="shared" si="7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5"/>
      <c r="B429" s="5"/>
      <c r="C429" s="6">
        <f t="shared" si="7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5"/>
      <c r="B430" s="5"/>
      <c r="C430" s="6">
        <f t="shared" si="7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5"/>
      <c r="B431" s="5"/>
      <c r="C431" s="6">
        <f t="shared" si="7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5"/>
      <c r="B432" s="5"/>
      <c r="C432" s="6">
        <f t="shared" si="7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5"/>
      <c r="B433" s="5"/>
      <c r="C433" s="6">
        <f t="shared" si="7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5"/>
      <c r="B434" s="5"/>
      <c r="C434" s="6">
        <f t="shared" si="7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5"/>
      <c r="B435" s="5"/>
      <c r="C435" s="6">
        <f t="shared" si="7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5"/>
      <c r="B436" s="5"/>
      <c r="C436" s="6">
        <f t="shared" si="7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5"/>
      <c r="B437" s="5"/>
      <c r="C437" s="6">
        <f t="shared" si="7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5"/>
      <c r="B438" s="5"/>
      <c r="C438" s="6">
        <f t="shared" si="7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5"/>
      <c r="B439" s="5"/>
      <c r="C439" s="6">
        <f t="shared" si="7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5"/>
      <c r="B440" s="5"/>
      <c r="C440" s="6">
        <f t="shared" si="7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5"/>
      <c r="B441" s="5"/>
      <c r="C441" s="6">
        <f t="shared" si="7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5"/>
      <c r="B442" s="5"/>
      <c r="C442" s="6">
        <f t="shared" si="7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5"/>
      <c r="B443" s="5"/>
      <c r="C443" s="6">
        <f t="shared" si="7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5"/>
      <c r="B444" s="5"/>
      <c r="C444" s="6">
        <f t="shared" si="7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5"/>
      <c r="B445" s="5"/>
      <c r="C445" s="6">
        <f t="shared" si="7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5"/>
      <c r="B446" s="5"/>
      <c r="C446" s="6">
        <f t="shared" si="7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5"/>
      <c r="B447" s="5"/>
      <c r="C447" s="6">
        <f t="shared" si="7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5"/>
      <c r="B448" s="5"/>
      <c r="C448" s="6">
        <f t="shared" si="7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5"/>
      <c r="B449" s="5"/>
      <c r="C449" s="6">
        <f t="shared" si="7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5"/>
      <c r="B450" s="5"/>
      <c r="C450" s="6">
        <f t="shared" si="7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5"/>
      <c r="B451" s="5"/>
      <c r="C451" s="6">
        <f t="shared" si="7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5"/>
      <c r="B452" s="5"/>
      <c r="C452" s="6">
        <f t="shared" ref="C452:C515" si="8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5"/>
      <c r="B453" s="5"/>
      <c r="C453" s="6">
        <f t="shared" si="8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5"/>
      <c r="B454" s="5"/>
      <c r="C454" s="6">
        <f t="shared" si="8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5"/>
      <c r="B455" s="5"/>
      <c r="C455" s="6">
        <f t="shared" si="8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5"/>
      <c r="B456" s="5"/>
      <c r="C456" s="6">
        <f t="shared" si="8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5"/>
      <c r="B457" s="5"/>
      <c r="C457" s="6">
        <f t="shared" si="8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5"/>
      <c r="B458" s="5"/>
      <c r="C458" s="6">
        <f t="shared" si="8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5"/>
      <c r="B459" s="5"/>
      <c r="C459" s="6">
        <f t="shared" si="8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5"/>
      <c r="B460" s="5"/>
      <c r="C460" s="6">
        <f t="shared" si="8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5"/>
      <c r="B461" s="5"/>
      <c r="C461" s="6">
        <f t="shared" si="8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5"/>
      <c r="B462" s="5"/>
      <c r="C462" s="6">
        <f t="shared" si="8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5"/>
      <c r="B463" s="5"/>
      <c r="C463" s="6">
        <f t="shared" si="8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5"/>
      <c r="B464" s="5"/>
      <c r="C464" s="6">
        <f t="shared" si="8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5"/>
      <c r="B465" s="5"/>
      <c r="C465" s="6">
        <f t="shared" si="8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5"/>
      <c r="B466" s="5"/>
      <c r="C466" s="6">
        <f t="shared" si="8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5"/>
      <c r="B467" s="5"/>
      <c r="C467" s="6">
        <f t="shared" si="8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5"/>
      <c r="B468" s="5"/>
      <c r="C468" s="6">
        <f t="shared" si="8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5"/>
      <c r="B469" s="5"/>
      <c r="C469" s="6">
        <f t="shared" si="8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5"/>
      <c r="B470" s="5"/>
      <c r="C470" s="6">
        <f t="shared" si="8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5"/>
      <c r="B471" s="5"/>
      <c r="C471" s="6">
        <f t="shared" si="8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5"/>
      <c r="B472" s="5"/>
      <c r="C472" s="6">
        <f t="shared" si="8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5"/>
      <c r="B473" s="5"/>
      <c r="C473" s="6">
        <f t="shared" si="8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5"/>
      <c r="B474" s="5"/>
      <c r="C474" s="6">
        <f t="shared" si="8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5"/>
      <c r="B475" s="5"/>
      <c r="C475" s="6">
        <f t="shared" si="8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5"/>
      <c r="B476" s="5"/>
      <c r="C476" s="6">
        <f t="shared" si="8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5"/>
      <c r="B477" s="5"/>
      <c r="C477" s="6">
        <f t="shared" si="8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5"/>
      <c r="B478" s="5"/>
      <c r="C478" s="6">
        <f t="shared" si="8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5"/>
      <c r="B479" s="5"/>
      <c r="C479" s="6">
        <f t="shared" si="8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5"/>
      <c r="B480" s="5"/>
      <c r="C480" s="6">
        <f t="shared" si="8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5"/>
      <c r="B481" s="5"/>
      <c r="C481" s="6">
        <f t="shared" si="8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5"/>
      <c r="B482" s="5"/>
      <c r="C482" s="6">
        <f t="shared" si="8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5"/>
      <c r="B483" s="5"/>
      <c r="C483" s="6">
        <f t="shared" si="8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5"/>
      <c r="B484" s="5"/>
      <c r="C484" s="6">
        <f t="shared" si="8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5"/>
      <c r="B485" s="5"/>
      <c r="C485" s="6">
        <f t="shared" si="8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5"/>
      <c r="B486" s="5"/>
      <c r="C486" s="6">
        <f t="shared" si="8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5"/>
      <c r="B487" s="5"/>
      <c r="C487" s="6">
        <f t="shared" si="8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5"/>
      <c r="B488" s="5"/>
      <c r="C488" s="6">
        <f t="shared" si="8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5"/>
      <c r="B489" s="5"/>
      <c r="C489" s="6">
        <f t="shared" si="8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5"/>
      <c r="B490" s="5"/>
      <c r="C490" s="6">
        <f t="shared" si="8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5"/>
      <c r="B491" s="5"/>
      <c r="C491" s="6">
        <f t="shared" si="8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5"/>
      <c r="B492" s="5"/>
      <c r="C492" s="6">
        <f t="shared" si="8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5"/>
      <c r="B493" s="5"/>
      <c r="C493" s="6">
        <f t="shared" si="8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5"/>
      <c r="B494" s="5"/>
      <c r="C494" s="6">
        <f t="shared" si="8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5"/>
      <c r="B495" s="5"/>
      <c r="C495" s="6">
        <f t="shared" si="8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5"/>
      <c r="B496" s="5"/>
      <c r="C496" s="6">
        <f t="shared" si="8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5"/>
      <c r="B497" s="5"/>
      <c r="C497" s="6">
        <f t="shared" si="8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5"/>
      <c r="B498" s="5"/>
      <c r="C498" s="6">
        <f t="shared" si="8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5"/>
      <c r="B499" s="5"/>
      <c r="C499" s="6">
        <f t="shared" si="8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5"/>
      <c r="B500" s="5"/>
      <c r="C500" s="6">
        <f t="shared" si="8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5"/>
      <c r="B501" s="5"/>
      <c r="C501" s="6">
        <f t="shared" si="8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5"/>
      <c r="B502" s="5"/>
      <c r="C502" s="6">
        <f t="shared" si="8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5"/>
      <c r="B503" s="5"/>
      <c r="C503" s="6">
        <f t="shared" si="8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5"/>
      <c r="B504" s="5"/>
      <c r="C504" s="6">
        <f t="shared" si="8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5"/>
      <c r="B505" s="5"/>
      <c r="C505" s="6">
        <f t="shared" si="8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5"/>
      <c r="B506" s="5"/>
      <c r="C506" s="6">
        <f t="shared" si="8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5"/>
      <c r="B507" s="5"/>
      <c r="C507" s="6">
        <f t="shared" si="8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5"/>
      <c r="B508" s="5"/>
      <c r="C508" s="6">
        <f t="shared" si="8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5"/>
      <c r="B509" s="5"/>
      <c r="C509" s="6">
        <f t="shared" si="8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5"/>
      <c r="B510" s="5"/>
      <c r="C510" s="6">
        <f t="shared" si="8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5"/>
      <c r="B511" s="5"/>
      <c r="C511" s="6">
        <f t="shared" si="8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5"/>
      <c r="B512" s="5"/>
      <c r="C512" s="6">
        <f t="shared" si="8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5"/>
      <c r="B513" s="5"/>
      <c r="C513" s="6">
        <f t="shared" si="8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5"/>
      <c r="B514" s="5"/>
      <c r="C514" s="6">
        <f t="shared" si="8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5"/>
      <c r="B515" s="5"/>
      <c r="C515" s="6">
        <f t="shared" si="8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5"/>
      <c r="B516" s="5"/>
      <c r="C516" s="6">
        <f t="shared" ref="C516:C579" si="9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5"/>
      <c r="B517" s="5"/>
      <c r="C517" s="6">
        <f t="shared" si="9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5"/>
      <c r="B518" s="5"/>
      <c r="C518" s="6">
        <f t="shared" si="9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5"/>
      <c r="B519" s="5"/>
      <c r="C519" s="6">
        <f t="shared" si="9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5"/>
      <c r="B520" s="5"/>
      <c r="C520" s="6">
        <f t="shared" si="9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5"/>
      <c r="B521" s="5"/>
      <c r="C521" s="6">
        <f t="shared" si="9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5"/>
      <c r="B522" s="5"/>
      <c r="C522" s="6">
        <f t="shared" si="9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5"/>
      <c r="B523" s="5"/>
      <c r="C523" s="6">
        <f t="shared" si="9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5"/>
      <c r="B524" s="5"/>
      <c r="C524" s="6">
        <f t="shared" si="9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5"/>
      <c r="B525" s="5"/>
      <c r="C525" s="6">
        <f t="shared" si="9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5"/>
      <c r="B526" s="5"/>
      <c r="C526" s="6">
        <f t="shared" si="9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5"/>
      <c r="B527" s="5"/>
      <c r="C527" s="6">
        <f t="shared" si="9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5"/>
      <c r="B528" s="5"/>
      <c r="C528" s="6">
        <f t="shared" si="9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5"/>
      <c r="B529" s="5"/>
      <c r="C529" s="6">
        <f t="shared" si="9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5"/>
      <c r="B530" s="5"/>
      <c r="C530" s="6">
        <f t="shared" si="9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5"/>
      <c r="B531" s="5"/>
      <c r="C531" s="6">
        <f t="shared" si="9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5"/>
      <c r="B532" s="5"/>
      <c r="C532" s="6">
        <f t="shared" si="9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5"/>
      <c r="B533" s="5"/>
      <c r="C533" s="6">
        <f t="shared" si="9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5"/>
      <c r="B534" s="5"/>
      <c r="C534" s="6">
        <f t="shared" si="9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5"/>
      <c r="B535" s="5"/>
      <c r="C535" s="6">
        <f t="shared" si="9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5"/>
      <c r="B536" s="5"/>
      <c r="C536" s="6">
        <f t="shared" si="9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5"/>
      <c r="B537" s="5"/>
      <c r="C537" s="6">
        <f t="shared" si="9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5"/>
      <c r="B538" s="5"/>
      <c r="C538" s="6">
        <f t="shared" si="9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5"/>
      <c r="B539" s="5"/>
      <c r="C539" s="6">
        <f t="shared" si="9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5"/>
      <c r="B540" s="5"/>
      <c r="C540" s="6">
        <f t="shared" si="9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5"/>
      <c r="B541" s="5"/>
      <c r="C541" s="6">
        <f t="shared" si="9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5"/>
      <c r="B542" s="5"/>
      <c r="C542" s="6">
        <f t="shared" si="9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5"/>
      <c r="B543" s="5"/>
      <c r="C543" s="6">
        <f t="shared" si="9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5"/>
      <c r="B544" s="5"/>
      <c r="C544" s="6">
        <f t="shared" si="9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5"/>
      <c r="B545" s="5"/>
      <c r="C545" s="6">
        <f t="shared" si="9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5"/>
      <c r="B546" s="5"/>
      <c r="C546" s="6">
        <f t="shared" si="9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5"/>
      <c r="B547" s="5"/>
      <c r="C547" s="6">
        <f t="shared" si="9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5"/>
      <c r="B548" s="5"/>
      <c r="C548" s="6">
        <f t="shared" si="9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5"/>
      <c r="B549" s="5"/>
      <c r="C549" s="6">
        <f t="shared" si="9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5"/>
      <c r="B550" s="5"/>
      <c r="C550" s="6">
        <f t="shared" si="9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5"/>
      <c r="B551" s="5"/>
      <c r="C551" s="6">
        <f t="shared" si="9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5"/>
      <c r="B552" s="5"/>
      <c r="C552" s="6">
        <f t="shared" si="9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5"/>
      <c r="B553" s="5"/>
      <c r="C553" s="6">
        <f t="shared" si="9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5"/>
      <c r="B554" s="5"/>
      <c r="C554" s="6">
        <f t="shared" si="9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5"/>
      <c r="B555" s="5"/>
      <c r="C555" s="6">
        <f t="shared" si="9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5"/>
      <c r="B556" s="5"/>
      <c r="C556" s="6">
        <f t="shared" si="9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5"/>
      <c r="B557" s="5"/>
      <c r="C557" s="6">
        <f t="shared" si="9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5"/>
      <c r="B558" s="5"/>
      <c r="C558" s="6">
        <f t="shared" si="9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5"/>
      <c r="B559" s="5"/>
      <c r="C559" s="6">
        <f t="shared" si="9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5"/>
      <c r="B560" s="5"/>
      <c r="C560" s="6">
        <f t="shared" si="9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5"/>
      <c r="B561" s="5"/>
      <c r="C561" s="6">
        <f t="shared" si="9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5"/>
      <c r="B562" s="5"/>
      <c r="C562" s="6">
        <f t="shared" si="9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5"/>
      <c r="B563" s="5"/>
      <c r="C563" s="6">
        <f t="shared" si="9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5"/>
      <c r="B564" s="5"/>
      <c r="C564" s="6">
        <f t="shared" si="9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5"/>
      <c r="B565" s="5"/>
      <c r="C565" s="6">
        <f t="shared" si="9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5"/>
      <c r="B566" s="5"/>
      <c r="C566" s="6">
        <f t="shared" si="9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5"/>
      <c r="B567" s="5"/>
      <c r="C567" s="6">
        <f t="shared" si="9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5"/>
      <c r="B568" s="5"/>
      <c r="C568" s="6">
        <f t="shared" si="9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5"/>
      <c r="B569" s="5"/>
      <c r="C569" s="6">
        <f t="shared" si="9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5"/>
      <c r="B570" s="5"/>
      <c r="C570" s="6">
        <f t="shared" si="9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5"/>
      <c r="B571" s="5"/>
      <c r="C571" s="6">
        <f t="shared" si="9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5"/>
      <c r="B572" s="5"/>
      <c r="C572" s="6">
        <f t="shared" si="9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5"/>
      <c r="B573" s="5"/>
      <c r="C573" s="6">
        <f t="shared" si="9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5"/>
      <c r="B574" s="5"/>
      <c r="C574" s="6">
        <f t="shared" si="9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5"/>
      <c r="B575" s="5"/>
      <c r="C575" s="6">
        <f t="shared" si="9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5"/>
      <c r="B576" s="5"/>
      <c r="C576" s="6">
        <f t="shared" si="9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5"/>
      <c r="B577" s="5"/>
      <c r="C577" s="6">
        <f t="shared" si="9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5"/>
      <c r="B578" s="5"/>
      <c r="C578" s="6">
        <f t="shared" si="9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5"/>
      <c r="B579" s="5"/>
      <c r="C579" s="6">
        <f t="shared" si="9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5"/>
      <c r="B580" s="5"/>
      <c r="C580" s="6">
        <f t="shared" ref="C580:C643" si="10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5"/>
      <c r="B581" s="5"/>
      <c r="C581" s="6">
        <f t="shared" si="10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5"/>
      <c r="B582" s="5"/>
      <c r="C582" s="6">
        <f t="shared" si="10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5"/>
      <c r="B583" s="5"/>
      <c r="C583" s="6">
        <f t="shared" si="10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5"/>
      <c r="B584" s="5"/>
      <c r="C584" s="6">
        <f t="shared" si="10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5"/>
      <c r="B585" s="5"/>
      <c r="C585" s="6">
        <f t="shared" si="10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5"/>
      <c r="B586" s="5"/>
      <c r="C586" s="6">
        <f t="shared" si="10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5"/>
      <c r="B587" s="5"/>
      <c r="C587" s="6">
        <f t="shared" si="10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5"/>
      <c r="B588" s="5"/>
      <c r="C588" s="6">
        <f t="shared" si="10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5"/>
      <c r="B589" s="5"/>
      <c r="C589" s="6">
        <f t="shared" si="10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5"/>
      <c r="B590" s="5"/>
      <c r="C590" s="6">
        <f t="shared" si="10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5"/>
      <c r="B591" s="5"/>
      <c r="C591" s="6">
        <f t="shared" si="10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5"/>
      <c r="B592" s="5"/>
      <c r="C592" s="6">
        <f t="shared" si="10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5"/>
      <c r="B593" s="5"/>
      <c r="C593" s="6">
        <f t="shared" si="10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5"/>
      <c r="B594" s="5"/>
      <c r="C594" s="6">
        <f t="shared" si="10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5"/>
      <c r="B595" s="5"/>
      <c r="C595" s="6">
        <f t="shared" si="10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5"/>
      <c r="B596" s="5"/>
      <c r="C596" s="6">
        <f t="shared" si="10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5"/>
      <c r="B597" s="5"/>
      <c r="C597" s="6">
        <f t="shared" si="10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5"/>
      <c r="B598" s="5"/>
      <c r="C598" s="6">
        <f t="shared" si="10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5"/>
      <c r="B599" s="5"/>
      <c r="C599" s="6">
        <f t="shared" si="10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5"/>
      <c r="B600" s="5"/>
      <c r="C600" s="6">
        <f t="shared" si="10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5"/>
      <c r="B601" s="5"/>
      <c r="C601" s="6">
        <f t="shared" si="10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5"/>
      <c r="B602" s="5"/>
      <c r="C602" s="6">
        <f t="shared" si="10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5"/>
      <c r="B603" s="5"/>
      <c r="C603" s="6">
        <f t="shared" si="10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5"/>
      <c r="B604" s="5"/>
      <c r="C604" s="6">
        <f t="shared" si="10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5"/>
      <c r="B605" s="5"/>
      <c r="C605" s="6">
        <f t="shared" si="10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5"/>
      <c r="B606" s="5"/>
      <c r="C606" s="6">
        <f t="shared" si="10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5"/>
      <c r="B607" s="5"/>
      <c r="C607" s="6">
        <f t="shared" si="10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5"/>
      <c r="B608" s="5"/>
      <c r="C608" s="6">
        <f t="shared" si="10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5"/>
      <c r="B609" s="5"/>
      <c r="C609" s="6">
        <f t="shared" si="10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5"/>
      <c r="B610" s="5"/>
      <c r="C610" s="6">
        <f t="shared" si="10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5"/>
      <c r="B611" s="5"/>
      <c r="C611" s="6">
        <f t="shared" si="10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5"/>
      <c r="B612" s="5"/>
      <c r="C612" s="6">
        <f t="shared" si="10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5"/>
      <c r="B613" s="5"/>
      <c r="C613" s="6">
        <f t="shared" si="10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5"/>
      <c r="B614" s="5"/>
      <c r="C614" s="6">
        <f t="shared" si="10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5"/>
      <c r="B615" s="5"/>
      <c r="C615" s="6">
        <f t="shared" si="10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5"/>
      <c r="B616" s="5"/>
      <c r="C616" s="6">
        <f t="shared" si="10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5"/>
      <c r="B617" s="5"/>
      <c r="C617" s="6">
        <f t="shared" si="10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5"/>
      <c r="B618" s="5"/>
      <c r="C618" s="6">
        <f t="shared" si="10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5"/>
      <c r="B619" s="5"/>
      <c r="C619" s="6">
        <f t="shared" si="10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5"/>
      <c r="B620" s="5"/>
      <c r="C620" s="6">
        <f t="shared" si="10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5"/>
      <c r="B621" s="5"/>
      <c r="C621" s="6">
        <f t="shared" si="10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5"/>
      <c r="B622" s="5"/>
      <c r="C622" s="6">
        <f t="shared" si="10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5"/>
      <c r="B623" s="5"/>
      <c r="C623" s="6">
        <f t="shared" si="10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5"/>
      <c r="B624" s="5"/>
      <c r="C624" s="6">
        <f t="shared" si="10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5"/>
      <c r="B625" s="5"/>
      <c r="C625" s="6">
        <f t="shared" si="10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5"/>
      <c r="B626" s="5"/>
      <c r="C626" s="6">
        <f t="shared" si="10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5"/>
      <c r="B627" s="5"/>
      <c r="C627" s="6">
        <f t="shared" si="10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5"/>
      <c r="B628" s="5"/>
      <c r="C628" s="6">
        <f t="shared" si="10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5"/>
      <c r="B629" s="5"/>
      <c r="C629" s="6">
        <f t="shared" si="10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5"/>
      <c r="B630" s="5"/>
      <c r="C630" s="6">
        <f t="shared" si="10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5"/>
      <c r="B631" s="5"/>
      <c r="C631" s="6">
        <f t="shared" si="10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5"/>
      <c r="B632" s="5"/>
      <c r="C632" s="6">
        <f t="shared" si="10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5"/>
      <c r="B633" s="5"/>
      <c r="C633" s="6">
        <f t="shared" si="10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5"/>
      <c r="B634" s="5"/>
      <c r="C634" s="6">
        <f t="shared" si="10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5"/>
      <c r="B635" s="5"/>
      <c r="C635" s="6">
        <f t="shared" si="10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5"/>
      <c r="B636" s="5"/>
      <c r="C636" s="6">
        <f t="shared" si="10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5"/>
      <c r="B637" s="5"/>
      <c r="C637" s="6">
        <f t="shared" si="10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5"/>
      <c r="B638" s="5"/>
      <c r="C638" s="6">
        <f t="shared" si="10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5"/>
      <c r="B639" s="5"/>
      <c r="C639" s="6">
        <f t="shared" si="10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5"/>
      <c r="B640" s="5"/>
      <c r="C640" s="6">
        <f t="shared" si="10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5"/>
      <c r="B641" s="5"/>
      <c r="C641" s="6">
        <f t="shared" si="10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5"/>
      <c r="B642" s="5"/>
      <c r="C642" s="6">
        <f t="shared" si="10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5"/>
      <c r="B643" s="5"/>
      <c r="C643" s="6">
        <f t="shared" si="10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5"/>
      <c r="B644" s="5"/>
      <c r="C644" s="6">
        <f t="shared" ref="C644:C707" si="11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5"/>
      <c r="B645" s="5"/>
      <c r="C645" s="6">
        <f t="shared" si="11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5"/>
      <c r="B646" s="5"/>
      <c r="C646" s="6">
        <f t="shared" si="11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5"/>
      <c r="B647" s="5"/>
      <c r="C647" s="6">
        <f t="shared" si="11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5"/>
      <c r="B648" s="5"/>
      <c r="C648" s="6">
        <f t="shared" si="11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5"/>
      <c r="B649" s="5"/>
      <c r="C649" s="6">
        <f t="shared" si="11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5"/>
      <c r="B650" s="5"/>
      <c r="C650" s="6">
        <f t="shared" si="11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5"/>
      <c r="B651" s="5"/>
      <c r="C651" s="6">
        <f t="shared" si="11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5"/>
      <c r="B652" s="5"/>
      <c r="C652" s="6">
        <f t="shared" si="11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5"/>
      <c r="B653" s="5"/>
      <c r="C653" s="6">
        <f t="shared" si="11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5"/>
      <c r="B654" s="5"/>
      <c r="C654" s="6">
        <f t="shared" si="11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5"/>
      <c r="B655" s="5"/>
      <c r="C655" s="6">
        <f t="shared" si="11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5"/>
      <c r="B656" s="5"/>
      <c r="C656" s="6">
        <f t="shared" si="11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5"/>
      <c r="B657" s="5"/>
      <c r="C657" s="6">
        <f t="shared" si="11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5"/>
      <c r="B658" s="5"/>
      <c r="C658" s="6">
        <f t="shared" si="11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5"/>
      <c r="B659" s="5"/>
      <c r="C659" s="6">
        <f t="shared" si="11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5"/>
      <c r="B660" s="5"/>
      <c r="C660" s="6">
        <f t="shared" si="11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5"/>
      <c r="B661" s="5"/>
      <c r="C661" s="6">
        <f t="shared" si="11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5"/>
      <c r="B662" s="5"/>
      <c r="C662" s="6">
        <f t="shared" si="11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5"/>
      <c r="B663" s="5"/>
      <c r="C663" s="6">
        <f t="shared" si="11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5"/>
      <c r="B664" s="5"/>
      <c r="C664" s="6">
        <f t="shared" si="11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5"/>
      <c r="B665" s="5"/>
      <c r="C665" s="6">
        <f t="shared" si="11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5"/>
      <c r="B666" s="5"/>
      <c r="C666" s="6">
        <f t="shared" si="11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5"/>
      <c r="B667" s="5"/>
      <c r="C667" s="6">
        <f t="shared" si="11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5"/>
      <c r="B668" s="5"/>
      <c r="C668" s="6">
        <f t="shared" si="11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5"/>
      <c r="B669" s="5"/>
      <c r="C669" s="6">
        <f t="shared" si="11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5"/>
      <c r="B670" s="5"/>
      <c r="C670" s="6">
        <f t="shared" si="11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5"/>
      <c r="B671" s="5"/>
      <c r="C671" s="6">
        <f t="shared" si="11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5"/>
      <c r="B672" s="5"/>
      <c r="C672" s="6">
        <f t="shared" si="11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5"/>
      <c r="B673" s="5"/>
      <c r="C673" s="6">
        <f t="shared" si="11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5"/>
      <c r="B674" s="5"/>
      <c r="C674" s="6">
        <f t="shared" si="11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5"/>
      <c r="B675" s="5"/>
      <c r="C675" s="6">
        <f t="shared" si="11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5"/>
      <c r="B676" s="5"/>
      <c r="C676" s="6">
        <f t="shared" si="11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5"/>
      <c r="B677" s="5"/>
      <c r="C677" s="6">
        <f t="shared" si="11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5"/>
      <c r="B678" s="5"/>
      <c r="C678" s="6">
        <f t="shared" si="11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5"/>
      <c r="B679" s="5"/>
      <c r="C679" s="6">
        <f t="shared" si="11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5"/>
      <c r="B680" s="5"/>
      <c r="C680" s="6">
        <f t="shared" si="11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5"/>
      <c r="B681" s="5"/>
      <c r="C681" s="6">
        <f t="shared" si="11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5"/>
      <c r="B682" s="5"/>
      <c r="C682" s="6">
        <f t="shared" si="11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5"/>
      <c r="B683" s="5"/>
      <c r="C683" s="6">
        <f t="shared" si="11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5"/>
      <c r="B684" s="5"/>
      <c r="C684" s="6">
        <f t="shared" si="11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5"/>
      <c r="B685" s="5"/>
      <c r="C685" s="6">
        <f t="shared" si="11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5"/>
      <c r="B686" s="5"/>
      <c r="C686" s="6">
        <f t="shared" si="11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5"/>
      <c r="B687" s="5"/>
      <c r="C687" s="6">
        <f t="shared" si="11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5"/>
      <c r="B688" s="5"/>
      <c r="C688" s="6">
        <f t="shared" si="11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5"/>
      <c r="B689" s="5"/>
      <c r="C689" s="6">
        <f t="shared" si="11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5"/>
      <c r="B690" s="5"/>
      <c r="C690" s="6">
        <f t="shared" si="11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5"/>
      <c r="B691" s="5"/>
      <c r="C691" s="6">
        <f t="shared" si="11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5"/>
      <c r="B692" s="5"/>
      <c r="C692" s="6">
        <f t="shared" si="11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5"/>
      <c r="B693" s="5"/>
      <c r="C693" s="6">
        <f t="shared" si="11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5"/>
      <c r="B694" s="5"/>
      <c r="C694" s="6">
        <f t="shared" si="11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5"/>
      <c r="B695" s="5"/>
      <c r="C695" s="6">
        <f t="shared" si="11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5"/>
      <c r="B696" s="5"/>
      <c r="C696" s="6">
        <f t="shared" si="11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5"/>
      <c r="B697" s="5"/>
      <c r="C697" s="6">
        <f t="shared" si="11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5"/>
      <c r="B698" s="5"/>
      <c r="C698" s="6">
        <f t="shared" si="11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5"/>
      <c r="B699" s="5"/>
      <c r="C699" s="6">
        <f t="shared" si="11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5"/>
      <c r="B700" s="5"/>
      <c r="C700" s="6">
        <f t="shared" si="11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5"/>
      <c r="B701" s="5"/>
      <c r="C701" s="6">
        <f t="shared" si="11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5"/>
      <c r="B702" s="5"/>
      <c r="C702" s="6">
        <f t="shared" si="11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5"/>
      <c r="B703" s="5"/>
      <c r="C703" s="6">
        <f t="shared" si="11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5"/>
      <c r="B704" s="5"/>
      <c r="C704" s="6">
        <f t="shared" si="11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5"/>
      <c r="B705" s="5"/>
      <c r="C705" s="6">
        <f t="shared" si="11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5"/>
      <c r="B706" s="5"/>
      <c r="C706" s="6">
        <f t="shared" si="11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5"/>
      <c r="B707" s="5"/>
      <c r="C707" s="6">
        <f t="shared" si="11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5"/>
      <c r="B708" s="5"/>
      <c r="C708" s="6">
        <f t="shared" ref="C708:C771" si="12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5"/>
      <c r="B709" s="5"/>
      <c r="C709" s="6">
        <f t="shared" si="12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5"/>
      <c r="B710" s="5"/>
      <c r="C710" s="6">
        <f t="shared" si="12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5"/>
      <c r="B711" s="5"/>
      <c r="C711" s="6">
        <f t="shared" si="12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5"/>
      <c r="B712" s="5"/>
      <c r="C712" s="6">
        <f t="shared" si="12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5"/>
      <c r="B713" s="5"/>
      <c r="C713" s="6">
        <f t="shared" si="12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5"/>
      <c r="B714" s="5"/>
      <c r="C714" s="6">
        <f t="shared" si="12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5"/>
      <c r="B715" s="5"/>
      <c r="C715" s="6">
        <f t="shared" si="12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5"/>
      <c r="B716" s="5"/>
      <c r="C716" s="6">
        <f t="shared" si="12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5"/>
      <c r="B717" s="5"/>
      <c r="C717" s="6">
        <f t="shared" si="12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5"/>
      <c r="B718" s="5"/>
      <c r="C718" s="6">
        <f t="shared" si="12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5"/>
      <c r="B719" s="5"/>
      <c r="C719" s="6">
        <f t="shared" si="12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5"/>
      <c r="B720" s="5"/>
      <c r="C720" s="6">
        <f t="shared" si="12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5"/>
      <c r="B721" s="5"/>
      <c r="C721" s="6">
        <f t="shared" si="12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5"/>
      <c r="B722" s="5"/>
      <c r="C722" s="6">
        <f t="shared" si="12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5"/>
      <c r="B723" s="5"/>
      <c r="C723" s="6">
        <f t="shared" si="12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5"/>
      <c r="B724" s="5"/>
      <c r="C724" s="6">
        <f t="shared" si="12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5"/>
      <c r="B725" s="5"/>
      <c r="C725" s="6">
        <f t="shared" si="12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5"/>
      <c r="B726" s="5"/>
      <c r="C726" s="6">
        <f t="shared" si="12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5"/>
      <c r="B727" s="5"/>
      <c r="C727" s="6">
        <f t="shared" si="12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5"/>
      <c r="B728" s="5"/>
      <c r="C728" s="6">
        <f t="shared" si="12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5"/>
      <c r="B729" s="5"/>
      <c r="C729" s="6">
        <f t="shared" si="12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5"/>
      <c r="B730" s="5"/>
      <c r="C730" s="6">
        <f t="shared" si="12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5"/>
      <c r="B731" s="5"/>
      <c r="C731" s="6">
        <f t="shared" si="12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5"/>
      <c r="B732" s="5"/>
      <c r="C732" s="6">
        <f t="shared" si="12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5"/>
      <c r="B733" s="5"/>
      <c r="C733" s="6">
        <f t="shared" si="12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5"/>
      <c r="B734" s="5"/>
      <c r="C734" s="6">
        <f t="shared" si="12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5"/>
      <c r="B735" s="5"/>
      <c r="C735" s="6">
        <f t="shared" si="12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5"/>
      <c r="B736" s="5"/>
      <c r="C736" s="6">
        <f t="shared" si="12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5"/>
      <c r="B737" s="5"/>
      <c r="C737" s="6">
        <f t="shared" si="12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5"/>
      <c r="B738" s="5"/>
      <c r="C738" s="6">
        <f t="shared" si="12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5"/>
      <c r="B739" s="5"/>
      <c r="C739" s="6">
        <f t="shared" si="12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5"/>
      <c r="B740" s="5"/>
      <c r="C740" s="6">
        <f t="shared" si="12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5"/>
      <c r="B741" s="5"/>
      <c r="C741" s="6">
        <f t="shared" si="12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5"/>
      <c r="B742" s="5"/>
      <c r="C742" s="6">
        <f t="shared" si="12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5"/>
      <c r="B743" s="5"/>
      <c r="C743" s="6">
        <f t="shared" si="12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5"/>
      <c r="B744" s="5"/>
      <c r="C744" s="6">
        <f t="shared" si="12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5"/>
      <c r="B745" s="5"/>
      <c r="C745" s="6">
        <f t="shared" si="12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5"/>
      <c r="B746" s="5"/>
      <c r="C746" s="6">
        <f t="shared" si="12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5"/>
      <c r="B747" s="5"/>
      <c r="C747" s="6">
        <f t="shared" si="12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5"/>
      <c r="B748" s="5"/>
      <c r="C748" s="6">
        <f t="shared" si="12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5"/>
      <c r="B749" s="5"/>
      <c r="C749" s="6">
        <f t="shared" si="12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5"/>
      <c r="B750" s="5"/>
      <c r="C750" s="6">
        <f t="shared" si="12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5"/>
      <c r="B751" s="5"/>
      <c r="C751" s="6">
        <f t="shared" si="12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5"/>
      <c r="B752" s="5"/>
      <c r="C752" s="6">
        <f t="shared" si="12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5"/>
      <c r="B753" s="5"/>
      <c r="C753" s="6">
        <f t="shared" si="12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5"/>
      <c r="B754" s="5"/>
      <c r="C754" s="6">
        <f t="shared" si="12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5"/>
      <c r="B755" s="5"/>
      <c r="C755" s="6">
        <f t="shared" si="12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5"/>
      <c r="B756" s="5"/>
      <c r="C756" s="6">
        <f t="shared" si="12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5"/>
      <c r="B757" s="5"/>
      <c r="C757" s="6">
        <f t="shared" si="12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5"/>
      <c r="B758" s="5"/>
      <c r="C758" s="6">
        <f t="shared" si="12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5"/>
      <c r="B759" s="5"/>
      <c r="C759" s="6">
        <f t="shared" si="12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5"/>
      <c r="B760" s="5"/>
      <c r="C760" s="6">
        <f t="shared" si="12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5"/>
      <c r="B761" s="5"/>
      <c r="C761" s="6">
        <f t="shared" si="12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5"/>
      <c r="B762" s="5"/>
      <c r="C762" s="6">
        <f t="shared" si="12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5"/>
      <c r="B763" s="5"/>
      <c r="C763" s="6">
        <f t="shared" si="12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5"/>
      <c r="B764" s="5"/>
      <c r="C764" s="6">
        <f t="shared" si="12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5"/>
      <c r="B765" s="5"/>
      <c r="C765" s="6">
        <f t="shared" si="12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5"/>
      <c r="B766" s="5"/>
      <c r="C766" s="6">
        <f t="shared" si="12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5"/>
      <c r="B767" s="5"/>
      <c r="C767" s="6">
        <f t="shared" si="12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5"/>
      <c r="B768" s="5"/>
      <c r="C768" s="6">
        <f t="shared" si="12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5"/>
      <c r="B769" s="5"/>
      <c r="C769" s="6">
        <f t="shared" si="12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5"/>
      <c r="B770" s="5"/>
      <c r="C770" s="6">
        <f t="shared" si="12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5"/>
      <c r="B771" s="5"/>
      <c r="C771" s="6">
        <f t="shared" si="12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5"/>
      <c r="B772" s="5"/>
      <c r="C772" s="6">
        <f t="shared" ref="C772:C835" si="13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5"/>
      <c r="B773" s="5"/>
      <c r="C773" s="6">
        <f t="shared" si="13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5"/>
      <c r="B774" s="5"/>
      <c r="C774" s="6">
        <f t="shared" si="13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5"/>
      <c r="B775" s="5"/>
      <c r="C775" s="6">
        <f t="shared" si="13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5"/>
      <c r="B776" s="5"/>
      <c r="C776" s="6">
        <f t="shared" si="13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5"/>
      <c r="B777" s="5"/>
      <c r="C777" s="6">
        <f t="shared" si="13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5"/>
      <c r="B778" s="5"/>
      <c r="C778" s="6">
        <f t="shared" si="13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5"/>
      <c r="B779" s="5"/>
      <c r="C779" s="6">
        <f t="shared" si="13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5"/>
      <c r="B780" s="5"/>
      <c r="C780" s="6">
        <f t="shared" si="13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5"/>
      <c r="B781" s="5"/>
      <c r="C781" s="6">
        <f t="shared" si="13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5"/>
      <c r="B782" s="5"/>
      <c r="C782" s="6">
        <f t="shared" si="13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5"/>
      <c r="B783" s="5"/>
      <c r="C783" s="6">
        <f t="shared" si="13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5"/>
      <c r="B784" s="5"/>
      <c r="C784" s="6">
        <f t="shared" si="13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5"/>
      <c r="B785" s="5"/>
      <c r="C785" s="6">
        <f t="shared" si="13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5"/>
      <c r="B786" s="5"/>
      <c r="C786" s="6">
        <f t="shared" si="13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5"/>
      <c r="B787" s="5"/>
      <c r="C787" s="6">
        <f t="shared" si="13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5"/>
      <c r="B788" s="5"/>
      <c r="C788" s="6">
        <f t="shared" si="13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5"/>
      <c r="B789" s="5"/>
      <c r="C789" s="6">
        <f t="shared" si="13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5"/>
      <c r="B790" s="5"/>
      <c r="C790" s="6">
        <f t="shared" si="13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5"/>
      <c r="B791" s="5"/>
      <c r="C791" s="6">
        <f t="shared" si="13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5"/>
      <c r="B792" s="5"/>
      <c r="C792" s="6">
        <f t="shared" si="13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5"/>
      <c r="B793" s="5"/>
      <c r="C793" s="6">
        <f t="shared" si="13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5"/>
      <c r="B794" s="5"/>
      <c r="C794" s="6">
        <f t="shared" si="13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5"/>
      <c r="B795" s="5"/>
      <c r="C795" s="6">
        <f t="shared" si="13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5"/>
      <c r="B796" s="5"/>
      <c r="C796" s="6">
        <f t="shared" si="13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5"/>
      <c r="B797" s="5"/>
      <c r="C797" s="6">
        <f t="shared" si="13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5"/>
      <c r="B798" s="5"/>
      <c r="C798" s="6">
        <f t="shared" si="13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5"/>
      <c r="B799" s="5"/>
      <c r="C799" s="6">
        <f t="shared" si="13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5"/>
      <c r="B800" s="5"/>
      <c r="C800" s="6">
        <f t="shared" si="13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5"/>
      <c r="B801" s="5"/>
      <c r="C801" s="6">
        <f t="shared" si="13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5"/>
      <c r="B802" s="5"/>
      <c r="C802" s="6">
        <f t="shared" si="13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5"/>
      <c r="B803" s="5"/>
      <c r="C803" s="6">
        <f t="shared" si="13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5"/>
      <c r="B804" s="5"/>
      <c r="C804" s="6">
        <f t="shared" si="13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5"/>
      <c r="B805" s="5"/>
      <c r="C805" s="6">
        <f t="shared" si="13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5"/>
      <c r="B806" s="5"/>
      <c r="C806" s="6">
        <f t="shared" si="13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5"/>
      <c r="B807" s="5"/>
      <c r="C807" s="6">
        <f t="shared" si="13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5"/>
      <c r="B808" s="5"/>
      <c r="C808" s="6">
        <f t="shared" si="13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5"/>
      <c r="B809" s="5"/>
      <c r="C809" s="6">
        <f t="shared" si="13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5"/>
      <c r="B810" s="5"/>
      <c r="C810" s="6">
        <f t="shared" si="13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5"/>
      <c r="B811" s="5"/>
      <c r="C811" s="6">
        <f t="shared" si="13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5"/>
      <c r="B812" s="5"/>
      <c r="C812" s="6">
        <f t="shared" si="13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5"/>
      <c r="B813" s="5"/>
      <c r="C813" s="6">
        <f t="shared" si="13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5"/>
      <c r="B814" s="5"/>
      <c r="C814" s="6">
        <f t="shared" si="13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5"/>
      <c r="B815" s="5"/>
      <c r="C815" s="6">
        <f t="shared" si="13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5"/>
      <c r="B816" s="5"/>
      <c r="C816" s="6">
        <f t="shared" si="13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5"/>
      <c r="B817" s="5"/>
      <c r="C817" s="6">
        <f t="shared" si="13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5"/>
      <c r="B818" s="5"/>
      <c r="C818" s="6">
        <f t="shared" si="13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5"/>
      <c r="B819" s="5"/>
      <c r="C819" s="6">
        <f t="shared" si="13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5"/>
      <c r="B820" s="5"/>
      <c r="C820" s="6">
        <f t="shared" si="13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5"/>
      <c r="B821" s="5"/>
      <c r="C821" s="6">
        <f t="shared" si="13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5"/>
      <c r="B822" s="5"/>
      <c r="C822" s="6">
        <f t="shared" si="13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5"/>
      <c r="B823" s="5"/>
      <c r="C823" s="6">
        <f t="shared" si="13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5"/>
      <c r="B824" s="5"/>
      <c r="C824" s="6">
        <f t="shared" si="13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5"/>
      <c r="B825" s="5"/>
      <c r="C825" s="6">
        <f t="shared" si="13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5"/>
      <c r="B826" s="5"/>
      <c r="C826" s="6">
        <f t="shared" si="13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5"/>
      <c r="B827" s="5"/>
      <c r="C827" s="6">
        <f t="shared" si="13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5"/>
      <c r="B828" s="5"/>
      <c r="C828" s="6">
        <f t="shared" si="13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5"/>
      <c r="B829" s="5"/>
      <c r="C829" s="6">
        <f t="shared" si="13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5"/>
      <c r="B830" s="5"/>
      <c r="C830" s="6">
        <f t="shared" si="13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5"/>
      <c r="B831" s="5"/>
      <c r="C831" s="6">
        <f t="shared" si="13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5"/>
      <c r="B832" s="5"/>
      <c r="C832" s="6">
        <f t="shared" si="13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5"/>
      <c r="B833" s="5"/>
      <c r="C833" s="6">
        <f t="shared" si="13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5"/>
      <c r="B834" s="5"/>
      <c r="C834" s="6">
        <f t="shared" si="13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5"/>
      <c r="B835" s="5"/>
      <c r="C835" s="6">
        <f t="shared" si="13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5"/>
      <c r="B836" s="5"/>
      <c r="C836" s="6">
        <f t="shared" ref="C836:C899" si="14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5"/>
      <c r="B837" s="5"/>
      <c r="C837" s="6">
        <f t="shared" si="14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5"/>
      <c r="B838" s="5"/>
      <c r="C838" s="6">
        <f t="shared" si="14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5"/>
      <c r="B839" s="5"/>
      <c r="C839" s="6">
        <f t="shared" si="14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5"/>
      <c r="B840" s="5"/>
      <c r="C840" s="6">
        <f t="shared" si="14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5"/>
      <c r="B841" s="5"/>
      <c r="C841" s="6">
        <f t="shared" si="14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5"/>
      <c r="B842" s="5"/>
      <c r="C842" s="6">
        <f t="shared" si="14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5"/>
      <c r="B843" s="5"/>
      <c r="C843" s="6">
        <f t="shared" si="14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5"/>
      <c r="B844" s="5"/>
      <c r="C844" s="6">
        <f t="shared" si="14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5"/>
      <c r="B845" s="5"/>
      <c r="C845" s="6">
        <f t="shared" si="14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5"/>
      <c r="B846" s="5"/>
      <c r="C846" s="6">
        <f t="shared" si="14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5"/>
      <c r="B847" s="5"/>
      <c r="C847" s="6">
        <f t="shared" si="14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5"/>
      <c r="B848" s="5"/>
      <c r="C848" s="6">
        <f t="shared" si="14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5"/>
      <c r="B849" s="5"/>
      <c r="C849" s="6">
        <f t="shared" si="14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5"/>
      <c r="B850" s="5"/>
      <c r="C850" s="6">
        <f t="shared" si="14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5"/>
      <c r="B851" s="5"/>
      <c r="C851" s="6">
        <f t="shared" si="14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5"/>
      <c r="B852" s="5"/>
      <c r="C852" s="6">
        <f t="shared" si="14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5"/>
      <c r="B853" s="5"/>
      <c r="C853" s="6">
        <f t="shared" si="14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5"/>
      <c r="B854" s="5"/>
      <c r="C854" s="6">
        <f t="shared" si="14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5"/>
      <c r="B855" s="5"/>
      <c r="C855" s="6">
        <f t="shared" si="14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5"/>
      <c r="B856" s="5"/>
      <c r="C856" s="6">
        <f t="shared" si="14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5"/>
      <c r="B857" s="5"/>
      <c r="C857" s="6">
        <f t="shared" si="14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5"/>
      <c r="B858" s="5"/>
      <c r="C858" s="6">
        <f t="shared" si="14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5"/>
      <c r="B859" s="5"/>
      <c r="C859" s="6">
        <f t="shared" si="14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5"/>
      <c r="B860" s="5"/>
      <c r="C860" s="6">
        <f t="shared" si="14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5"/>
      <c r="B861" s="5"/>
      <c r="C861" s="6">
        <f t="shared" si="14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5"/>
      <c r="B862" s="5"/>
      <c r="C862" s="6">
        <f t="shared" si="14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5"/>
      <c r="B863" s="5"/>
      <c r="C863" s="6">
        <f t="shared" si="14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5"/>
      <c r="B864" s="5"/>
      <c r="C864" s="6">
        <f t="shared" si="14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5"/>
      <c r="B865" s="5"/>
      <c r="C865" s="6">
        <f t="shared" si="14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5"/>
      <c r="B866" s="5"/>
      <c r="C866" s="6">
        <f t="shared" si="14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5"/>
      <c r="B867" s="5"/>
      <c r="C867" s="6">
        <f t="shared" si="14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5"/>
      <c r="B868" s="5"/>
      <c r="C868" s="6">
        <f t="shared" si="14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5"/>
      <c r="B869" s="5"/>
      <c r="C869" s="6">
        <f t="shared" si="14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5"/>
      <c r="B870" s="5"/>
      <c r="C870" s="6">
        <f t="shared" si="14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5"/>
      <c r="B871" s="5"/>
      <c r="C871" s="6">
        <f t="shared" si="14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5"/>
      <c r="B872" s="5"/>
      <c r="C872" s="6">
        <f t="shared" si="14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5"/>
      <c r="B873" s="5"/>
      <c r="C873" s="6">
        <f t="shared" si="14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5"/>
      <c r="B874" s="5"/>
      <c r="C874" s="6">
        <f t="shared" si="14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5"/>
      <c r="B875" s="5"/>
      <c r="C875" s="6">
        <f t="shared" si="14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5"/>
      <c r="B876" s="5"/>
      <c r="C876" s="6">
        <f t="shared" si="14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5"/>
      <c r="B877" s="5"/>
      <c r="C877" s="6">
        <f t="shared" si="14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5"/>
      <c r="B878" s="5"/>
      <c r="C878" s="6">
        <f t="shared" si="14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5"/>
      <c r="B879" s="5"/>
      <c r="C879" s="6">
        <f t="shared" si="14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5"/>
      <c r="B880" s="5"/>
      <c r="C880" s="6">
        <f t="shared" si="14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5"/>
      <c r="B881" s="5"/>
      <c r="C881" s="6">
        <f t="shared" si="14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5"/>
      <c r="B882" s="5"/>
      <c r="C882" s="6">
        <f t="shared" si="14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5"/>
      <c r="B883" s="5"/>
      <c r="C883" s="6">
        <f t="shared" si="14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5"/>
      <c r="B884" s="5"/>
      <c r="C884" s="6">
        <f t="shared" si="14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5"/>
      <c r="B885" s="5"/>
      <c r="C885" s="6">
        <f t="shared" si="14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5"/>
      <c r="B886" s="5"/>
      <c r="C886" s="6">
        <f t="shared" si="14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5"/>
      <c r="B887" s="5"/>
      <c r="C887" s="6">
        <f t="shared" si="14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5"/>
      <c r="B888" s="5"/>
      <c r="C888" s="6">
        <f t="shared" si="14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5"/>
      <c r="B889" s="5"/>
      <c r="C889" s="6">
        <f t="shared" si="14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5"/>
      <c r="B890" s="5"/>
      <c r="C890" s="6">
        <f t="shared" si="14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5"/>
      <c r="B891" s="5"/>
      <c r="C891" s="6">
        <f t="shared" si="14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5"/>
      <c r="B892" s="5"/>
      <c r="C892" s="6">
        <f t="shared" si="14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5"/>
      <c r="B893" s="5"/>
      <c r="C893" s="6">
        <f t="shared" si="14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5"/>
      <c r="B894" s="5"/>
      <c r="C894" s="6">
        <f t="shared" si="14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5"/>
      <c r="B895" s="5"/>
      <c r="C895" s="6">
        <f t="shared" si="14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5"/>
      <c r="B896" s="5"/>
      <c r="C896" s="6">
        <f t="shared" si="14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5"/>
      <c r="B897" s="5"/>
      <c r="C897" s="6">
        <f t="shared" si="14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5"/>
      <c r="B898" s="5"/>
      <c r="C898" s="6">
        <f t="shared" si="14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5"/>
      <c r="B899" s="5"/>
      <c r="C899" s="6">
        <f t="shared" si="14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5"/>
      <c r="B900" s="5"/>
      <c r="C900" s="6">
        <f t="shared" ref="C900:C963" si="15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5"/>
      <c r="B901" s="5"/>
      <c r="C901" s="6">
        <f t="shared" si="15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5"/>
      <c r="B902" s="5"/>
      <c r="C902" s="6">
        <f t="shared" si="15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5"/>
      <c r="B903" s="5"/>
      <c r="C903" s="6">
        <f t="shared" si="15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5"/>
      <c r="B904" s="5"/>
      <c r="C904" s="6">
        <f t="shared" si="15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5"/>
      <c r="B905" s="5"/>
      <c r="C905" s="6">
        <f t="shared" si="15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5"/>
      <c r="B906" s="5"/>
      <c r="C906" s="6">
        <f t="shared" si="15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5"/>
      <c r="B907" s="5"/>
      <c r="C907" s="6">
        <f t="shared" si="15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5"/>
      <c r="B908" s="5"/>
      <c r="C908" s="6">
        <f t="shared" si="15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5"/>
      <c r="B909" s="5"/>
      <c r="C909" s="6">
        <f t="shared" si="15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5"/>
      <c r="B910" s="5"/>
      <c r="C910" s="6">
        <f t="shared" si="15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5"/>
      <c r="B911" s="5"/>
      <c r="C911" s="6">
        <f t="shared" si="15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5"/>
      <c r="B912" s="5"/>
      <c r="C912" s="6">
        <f t="shared" si="15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5"/>
      <c r="B913" s="5"/>
      <c r="C913" s="6">
        <f t="shared" si="15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5"/>
      <c r="B914" s="5"/>
      <c r="C914" s="6">
        <f t="shared" si="15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5"/>
      <c r="B915" s="5"/>
      <c r="C915" s="6">
        <f t="shared" si="15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5"/>
      <c r="B916" s="5"/>
      <c r="C916" s="6">
        <f t="shared" si="15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5"/>
      <c r="B917" s="5"/>
      <c r="C917" s="6">
        <f t="shared" si="15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5"/>
      <c r="B918" s="5"/>
      <c r="C918" s="6">
        <f t="shared" si="15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5"/>
      <c r="B919" s="5"/>
      <c r="C919" s="6">
        <f t="shared" si="15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5"/>
      <c r="B920" s="5"/>
      <c r="C920" s="6">
        <f t="shared" si="15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5"/>
      <c r="B921" s="5"/>
      <c r="C921" s="6">
        <f t="shared" si="15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5"/>
      <c r="B922" s="5"/>
      <c r="C922" s="6">
        <f t="shared" si="15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5"/>
      <c r="B923" s="5"/>
      <c r="C923" s="6">
        <f t="shared" si="15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5"/>
      <c r="B924" s="5"/>
      <c r="C924" s="6">
        <f t="shared" si="15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5"/>
      <c r="B925" s="5"/>
      <c r="C925" s="6">
        <f t="shared" si="15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5"/>
      <c r="B926" s="5"/>
      <c r="C926" s="6">
        <f t="shared" si="15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5"/>
      <c r="B927" s="5"/>
      <c r="C927" s="6">
        <f t="shared" si="15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5"/>
      <c r="B928" s="5"/>
      <c r="C928" s="6">
        <f t="shared" si="15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5"/>
      <c r="B929" s="5"/>
      <c r="C929" s="6">
        <f t="shared" si="15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5"/>
      <c r="B930" s="5"/>
      <c r="C930" s="6">
        <f t="shared" si="15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5"/>
      <c r="B931" s="5"/>
      <c r="C931" s="6">
        <f t="shared" si="15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5"/>
      <c r="B932" s="5"/>
      <c r="C932" s="6">
        <f t="shared" si="15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5"/>
      <c r="B933" s="5"/>
      <c r="C933" s="6">
        <f t="shared" si="15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5"/>
      <c r="B934" s="5"/>
      <c r="C934" s="6">
        <f t="shared" si="15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5"/>
      <c r="B935" s="5"/>
      <c r="C935" s="6">
        <f t="shared" si="15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5"/>
      <c r="B936" s="5"/>
      <c r="C936" s="6">
        <f t="shared" si="15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5"/>
      <c r="B937" s="5"/>
      <c r="C937" s="6">
        <f t="shared" si="15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5"/>
      <c r="B938" s="5"/>
      <c r="C938" s="6">
        <f t="shared" si="15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5"/>
      <c r="B939" s="5"/>
      <c r="C939" s="6">
        <f t="shared" si="15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5"/>
      <c r="B940" s="5"/>
      <c r="C940" s="6">
        <f t="shared" si="15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5"/>
      <c r="B941" s="5"/>
      <c r="C941" s="6">
        <f t="shared" si="15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5"/>
      <c r="B942" s="5"/>
      <c r="C942" s="6">
        <f t="shared" si="15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5"/>
      <c r="B943" s="5"/>
      <c r="C943" s="6">
        <f t="shared" si="15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5"/>
      <c r="B944" s="5"/>
      <c r="C944" s="6">
        <f t="shared" si="15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5"/>
      <c r="B945" s="5"/>
      <c r="C945" s="6">
        <f t="shared" si="15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5"/>
      <c r="B946" s="5"/>
      <c r="C946" s="6">
        <f t="shared" si="15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5"/>
      <c r="B947" s="5"/>
      <c r="C947" s="6">
        <f t="shared" si="15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5"/>
      <c r="B948" s="5"/>
      <c r="C948" s="6">
        <f t="shared" si="15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5"/>
      <c r="B949" s="5"/>
      <c r="C949" s="6">
        <f t="shared" si="15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5"/>
      <c r="B950" s="5"/>
      <c r="C950" s="6">
        <f t="shared" si="15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5"/>
      <c r="B951" s="5"/>
      <c r="C951" s="6">
        <f t="shared" si="15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5"/>
      <c r="B952" s="5"/>
      <c r="C952" s="6">
        <f t="shared" si="15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5"/>
      <c r="B953" s="5"/>
      <c r="C953" s="6">
        <f t="shared" si="15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5"/>
      <c r="B954" s="5"/>
      <c r="C954" s="6">
        <f t="shared" si="15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5"/>
      <c r="B955" s="5"/>
      <c r="C955" s="6">
        <f t="shared" si="15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5"/>
      <c r="B956" s="5"/>
      <c r="C956" s="6">
        <f t="shared" si="15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5"/>
      <c r="B957" s="5"/>
      <c r="C957" s="6">
        <f t="shared" si="15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5"/>
      <c r="B958" s="5"/>
      <c r="C958" s="6">
        <f t="shared" si="15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5"/>
      <c r="B959" s="5"/>
      <c r="C959" s="6">
        <f t="shared" si="15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5"/>
      <c r="B960" s="5"/>
      <c r="C960" s="6">
        <f t="shared" si="15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5"/>
      <c r="B961" s="5"/>
      <c r="C961" s="6">
        <f t="shared" si="15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5"/>
      <c r="B962" s="5"/>
      <c r="C962" s="6">
        <f t="shared" si="15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5"/>
      <c r="B963" s="5"/>
      <c r="C963" s="6">
        <f t="shared" si="15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5"/>
      <c r="B964" s="5"/>
      <c r="C964" s="6">
        <f t="shared" ref="C964:C1003" si="16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5"/>
      <c r="B965" s="5"/>
      <c r="C965" s="6">
        <f t="shared" si="16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5"/>
      <c r="B966" s="5"/>
      <c r="C966" s="6">
        <f t="shared" si="16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5"/>
      <c r="B967" s="5"/>
      <c r="C967" s="6">
        <f t="shared" si="16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5"/>
      <c r="B968" s="5"/>
      <c r="C968" s="6">
        <f t="shared" si="16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5"/>
      <c r="B969" s="5"/>
      <c r="C969" s="6">
        <f t="shared" si="16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5"/>
      <c r="B970" s="5"/>
      <c r="C970" s="6">
        <f t="shared" si="16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5"/>
      <c r="B971" s="5"/>
      <c r="C971" s="6">
        <f t="shared" si="16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5"/>
      <c r="B972" s="5"/>
      <c r="C972" s="6">
        <f t="shared" si="16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5"/>
      <c r="B973" s="5"/>
      <c r="C973" s="6">
        <f t="shared" si="16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5"/>
      <c r="B974" s="5"/>
      <c r="C974" s="6">
        <f t="shared" si="16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5"/>
      <c r="B975" s="5"/>
      <c r="C975" s="6">
        <f t="shared" si="16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5"/>
      <c r="B976" s="5"/>
      <c r="C976" s="6">
        <f t="shared" si="16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5"/>
      <c r="B977" s="5"/>
      <c r="C977" s="6">
        <f t="shared" si="16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5"/>
      <c r="B978" s="5"/>
      <c r="C978" s="6">
        <f t="shared" si="16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5"/>
      <c r="B979" s="5"/>
      <c r="C979" s="6">
        <f t="shared" si="16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5"/>
      <c r="B980" s="5"/>
      <c r="C980" s="6">
        <f t="shared" si="16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5"/>
      <c r="B981" s="5"/>
      <c r="C981" s="6">
        <f t="shared" si="16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5"/>
      <c r="B982" s="5"/>
      <c r="C982" s="6">
        <f t="shared" si="16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5"/>
      <c r="B983" s="5"/>
      <c r="C983" s="6">
        <f t="shared" si="16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5"/>
      <c r="B984" s="5"/>
      <c r="C984" s="6">
        <f t="shared" si="16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5"/>
      <c r="B985" s="5"/>
      <c r="C985" s="6">
        <f t="shared" si="16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5"/>
      <c r="B986" s="5"/>
      <c r="C986" s="6">
        <f t="shared" si="16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5"/>
      <c r="B987" s="5"/>
      <c r="C987" s="6">
        <f t="shared" si="16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5"/>
      <c r="B988" s="5"/>
      <c r="C988" s="6">
        <f t="shared" si="16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5"/>
      <c r="B989" s="5"/>
      <c r="C989" s="6">
        <f t="shared" si="16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5"/>
      <c r="B990" s="5"/>
      <c r="C990" s="6">
        <f t="shared" si="16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5"/>
      <c r="B991" s="5"/>
      <c r="C991" s="6">
        <f t="shared" si="16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5"/>
      <c r="B992" s="5"/>
      <c r="C992" s="6">
        <f t="shared" si="16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5"/>
      <c r="B993" s="5"/>
      <c r="C993" s="6">
        <f t="shared" si="16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5"/>
      <c r="B994" s="5"/>
      <c r="C994" s="6">
        <f t="shared" si="16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5"/>
      <c r="B995" s="5"/>
      <c r="C995" s="6">
        <f t="shared" si="16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5"/>
      <c r="B996" s="5"/>
      <c r="C996" s="6">
        <f t="shared" si="16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5"/>
      <c r="B997" s="5"/>
      <c r="C997" s="6">
        <f t="shared" si="16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5"/>
      <c r="B998" s="5"/>
      <c r="C998" s="6">
        <f t="shared" si="16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5"/>
      <c r="B999" s="5"/>
      <c r="C999" s="6">
        <f t="shared" si="16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5"/>
      <c r="B1000" s="5"/>
      <c r="C1000" s="6">
        <f t="shared" si="16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5"/>
      <c r="B1001" s="5"/>
      <c r="C1001" s="6">
        <f t="shared" si="16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5"/>
      <c r="B1002" s="5"/>
      <c r="C1002" s="6">
        <f t="shared" si="16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6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conditionalFormatting sqref="A101">
    <cfRule type="duplicateValues" dxfId="0" priority="10"/>
  </conditionalFormatting>
  <conditionalFormatting sqref="A196">
    <cfRule type="duplicateValues" dxfId="0" priority="6"/>
  </conditionalFormatting>
  <conditionalFormatting sqref="A226">
    <cfRule type="duplicateValues" dxfId="0" priority="5"/>
  </conditionalFormatting>
  <conditionalFormatting sqref="A227">
    <cfRule type="duplicateValues" dxfId="0" priority="4"/>
  </conditionalFormatting>
  <conditionalFormatting sqref="A228">
    <cfRule type="duplicateValues" dxfId="0" priority="3"/>
  </conditionalFormatting>
  <conditionalFormatting sqref="A102:A103">
    <cfRule type="duplicateValues" dxfId="0" priority="11"/>
  </conditionalFormatting>
  <conditionalFormatting sqref="A104:A111">
    <cfRule type="duplicateValues" dxfId="0" priority="12"/>
  </conditionalFormatting>
  <conditionalFormatting sqref="A112:A123">
    <cfRule type="duplicateValues" dxfId="0" priority="1"/>
  </conditionalFormatting>
  <conditionalFormatting sqref="A124:A126">
    <cfRule type="duplicateValues" dxfId="0" priority="2"/>
  </conditionalFormatting>
  <conditionalFormatting sqref="A127:A130">
    <cfRule type="duplicateValues" dxfId="0" priority="13"/>
  </conditionalFormatting>
  <conditionalFormatting sqref="A197:A198">
    <cfRule type="duplicateValues" dxfId="0" priority="7"/>
  </conditionalFormatting>
  <conditionalFormatting sqref="A199:A218">
    <cfRule type="duplicateValues" dxfId="0" priority="8"/>
  </conditionalFormatting>
  <conditionalFormatting sqref="A219:A225">
    <cfRule type="duplicateValues" dxfId="0" priority="9"/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.90833333333333" defaultRowHeight="13.5"/>
  <sheetData>
    <row r="1" spans="1:1">
      <c r="A1" t="s">
        <v>366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Asus</cp:lastModifiedBy>
  <dcterms:created xsi:type="dcterms:W3CDTF">2018-03-21T00:16:00Z</dcterms:created>
  <dcterms:modified xsi:type="dcterms:W3CDTF">2022-10-07T03:37:09Z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2052-11.1.0.10314</vt:lpwstr>
  </property>
  <property fmtid="{D5CDD505-2E9C-101B-9397-08002B2CF9AE}" pid="4" name="ICV">
    <vt:lpwstr>01c3129f22c440ebadc6a77a7378a57b</vt:lpwstr>
  </property>
</Properties>
</file>